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tilisateur\Desktop\CBGE\CBGE\Site CBGE\"/>
    </mc:Choice>
  </mc:AlternateContent>
  <xr:revisionPtr revIDLastSave="0" documentId="8_{0A4F1325-F69D-4732-9F91-7B76F139FA46}" xr6:coauthVersionLast="47" xr6:coauthVersionMax="47" xr10:uidLastSave="{00000000-0000-0000-0000-000000000000}"/>
  <bookViews>
    <workbookView xWindow="-110" yWindow="-110" windowWidth="19420" windowHeight="10300" xr2:uid="{FD35627D-7CE9-8E42-B1EA-1E31A4910686}"/>
  </bookViews>
  <sheets>
    <sheet name="Etudiant (1)" sheetId="1" r:id="rId1"/>
    <sheet name="Etudiant (2)" sheetId="23" r:id="rId2"/>
    <sheet name="Etudiant (3)" sheetId="24" r:id="rId3"/>
    <sheet name="Etudiant (4)" sheetId="25" r:id="rId4"/>
    <sheet name="Etudiant (5)" sheetId="26" r:id="rId5"/>
    <sheet name="Etudiant (6)" sheetId="27" r:id="rId6"/>
    <sheet name="Etudiant (7)" sheetId="28" r:id="rId7"/>
    <sheet name="Etudiant (8)" sheetId="29" r:id="rId8"/>
  </sheets>
  <definedNames>
    <definedName name="_Hlk503428495" localSheetId="0">#REF!</definedName>
    <definedName name="_Hlk503428495" localSheetId="1">#REF!</definedName>
    <definedName name="_Hlk503428495" localSheetId="2">#REF!</definedName>
    <definedName name="_Hlk503428495" localSheetId="3">#REF!</definedName>
    <definedName name="_Hlk503428495" localSheetId="4">#REF!</definedName>
    <definedName name="_Hlk503428495" localSheetId="5">#REF!</definedName>
    <definedName name="_Hlk503428495" localSheetId="6">#REF!</definedName>
    <definedName name="_Hlk503428495" localSheetId="7">#REF!</definedName>
    <definedName name="_Toc67650736" localSheetId="0">#REF!</definedName>
    <definedName name="_Toc67650736" localSheetId="1">#REF!</definedName>
    <definedName name="_Toc67650736" localSheetId="2">#REF!</definedName>
    <definedName name="_Toc67650736" localSheetId="3">#REF!</definedName>
    <definedName name="_Toc67650736" localSheetId="4">#REF!</definedName>
    <definedName name="_Toc67650736" localSheetId="5">#REF!</definedName>
    <definedName name="_Toc67650736" localSheetId="6">#REF!</definedName>
    <definedName name="_Toc67650736" localSheetId="7">#REF!</definedName>
    <definedName name="_Toc67650737" localSheetId="0">#REF!</definedName>
    <definedName name="_Toc67650737" localSheetId="1">#REF!</definedName>
    <definedName name="_Toc67650737" localSheetId="2">#REF!</definedName>
    <definedName name="_Toc67650737" localSheetId="3">#REF!</definedName>
    <definedName name="_Toc67650737" localSheetId="4">#REF!</definedName>
    <definedName name="_Toc67650737" localSheetId="5">#REF!</definedName>
    <definedName name="_Toc67650737" localSheetId="6">#REF!</definedName>
    <definedName name="_Toc67650737" localSheetId="7">#REF!</definedName>
    <definedName name="_Toc67650738" localSheetId="0">#REF!</definedName>
    <definedName name="_Toc67650738" localSheetId="1">#REF!</definedName>
    <definedName name="_Toc67650738" localSheetId="2">#REF!</definedName>
    <definedName name="_Toc67650738" localSheetId="3">#REF!</definedName>
    <definedName name="_Toc67650738" localSheetId="4">#REF!</definedName>
    <definedName name="_Toc67650738" localSheetId="5">#REF!</definedName>
    <definedName name="_Toc67650738" localSheetId="6">#REF!</definedName>
    <definedName name="_Toc67650738" localSheetId="7">#REF!</definedName>
    <definedName name="_Toc67650739" localSheetId="0">#REF!</definedName>
    <definedName name="_Toc67650739" localSheetId="1">#REF!</definedName>
    <definedName name="_Toc67650739" localSheetId="2">#REF!</definedName>
    <definedName name="_Toc67650739" localSheetId="3">#REF!</definedName>
    <definedName name="_Toc67650739" localSheetId="4">#REF!</definedName>
    <definedName name="_Toc67650739" localSheetId="5">#REF!</definedName>
    <definedName name="_Toc67650739" localSheetId="6">#REF!</definedName>
    <definedName name="_Toc67650739" localSheetId="7">#REF!</definedName>
    <definedName name="_Toc67650740" localSheetId="0">#REF!</definedName>
    <definedName name="_Toc67650740" localSheetId="1">#REF!</definedName>
    <definedName name="_Toc67650740" localSheetId="2">#REF!</definedName>
    <definedName name="_Toc67650740" localSheetId="3">#REF!</definedName>
    <definedName name="_Toc67650740" localSheetId="4">#REF!</definedName>
    <definedName name="_Toc67650740" localSheetId="5">#REF!</definedName>
    <definedName name="_Toc67650740" localSheetId="6">#REF!</definedName>
    <definedName name="_Toc67650740" localSheetId="7">#REF!</definedName>
    <definedName name="_Toc67650742" localSheetId="0">#REF!</definedName>
    <definedName name="_Toc67650742" localSheetId="1">#REF!</definedName>
    <definedName name="_Toc67650742" localSheetId="2">#REF!</definedName>
    <definedName name="_Toc67650742" localSheetId="3">#REF!</definedName>
    <definedName name="_Toc67650742" localSheetId="4">#REF!</definedName>
    <definedName name="_Toc67650742" localSheetId="5">#REF!</definedName>
    <definedName name="_Toc67650742" localSheetId="6">#REF!</definedName>
    <definedName name="_Toc67650742" localSheetId="7">#REF!</definedName>
    <definedName name="_Toc67650743" localSheetId="0">#REF!</definedName>
    <definedName name="_Toc67650743" localSheetId="1">#REF!</definedName>
    <definedName name="_Toc67650743" localSheetId="2">#REF!</definedName>
    <definedName name="_Toc67650743" localSheetId="3">#REF!</definedName>
    <definedName name="_Toc67650743" localSheetId="4">#REF!</definedName>
    <definedName name="_Toc67650743" localSheetId="5">#REF!</definedName>
    <definedName name="_Toc67650743" localSheetId="6">#REF!</definedName>
    <definedName name="_Toc67650743" localSheetId="7">#REF!</definedName>
    <definedName name="_Toc67650744" localSheetId="0">#REF!</definedName>
    <definedName name="_Toc67650744" localSheetId="1">#REF!</definedName>
    <definedName name="_Toc67650744" localSheetId="2">#REF!</definedName>
    <definedName name="_Toc67650744" localSheetId="3">#REF!</definedName>
    <definedName name="_Toc67650744" localSheetId="4">#REF!</definedName>
    <definedName name="_Toc67650744" localSheetId="5">#REF!</definedName>
    <definedName name="_Toc67650744" localSheetId="6">#REF!</definedName>
    <definedName name="_Toc67650744" localSheetId="7">#REF!</definedName>
    <definedName name="_Toc67650745" localSheetId="0">#REF!</definedName>
    <definedName name="_Toc67650745" localSheetId="1">#REF!</definedName>
    <definedName name="_Toc67650745" localSheetId="2">#REF!</definedName>
    <definedName name="_Toc67650745" localSheetId="3">#REF!</definedName>
    <definedName name="_Toc67650745" localSheetId="4">#REF!</definedName>
    <definedName name="_Toc67650745" localSheetId="5">#REF!</definedName>
    <definedName name="_Toc67650745" localSheetId="6">#REF!</definedName>
    <definedName name="_Toc67650745" localSheetId="7">#REF!</definedName>
    <definedName name="_Toc67650748" localSheetId="0">#REF!</definedName>
    <definedName name="_Toc67650748" localSheetId="1">#REF!</definedName>
    <definedName name="_Toc67650748" localSheetId="2">#REF!</definedName>
    <definedName name="_Toc67650748" localSheetId="3">#REF!</definedName>
    <definedName name="_Toc67650748" localSheetId="4">#REF!</definedName>
    <definedName name="_Toc67650748" localSheetId="5">#REF!</definedName>
    <definedName name="_Toc67650748" localSheetId="6">#REF!</definedName>
    <definedName name="_Toc67650748" localSheetId="7">#REF!</definedName>
    <definedName name="_Toc67650749" localSheetId="0">#REF!</definedName>
    <definedName name="_Toc67650749" localSheetId="1">#REF!</definedName>
    <definedName name="_Toc67650749" localSheetId="2">#REF!</definedName>
    <definedName name="_Toc67650749" localSheetId="3">#REF!</definedName>
    <definedName name="_Toc67650749" localSheetId="4">#REF!</definedName>
    <definedName name="_Toc67650749" localSheetId="5">#REF!</definedName>
    <definedName name="_Toc67650749" localSheetId="6">#REF!</definedName>
    <definedName name="_Toc67650749" localSheetId="7">#REF!</definedName>
    <definedName name="_Toc67650750" localSheetId="0">#REF!</definedName>
    <definedName name="_Toc67650750" localSheetId="1">#REF!</definedName>
    <definedName name="_Toc67650750" localSheetId="2">#REF!</definedName>
    <definedName name="_Toc67650750" localSheetId="3">#REF!</definedName>
    <definedName name="_Toc67650750" localSheetId="4">#REF!</definedName>
    <definedName name="_Toc67650750" localSheetId="5">#REF!</definedName>
    <definedName name="_Toc67650750" localSheetId="6">#REF!</definedName>
    <definedName name="_Toc67650750" localSheetId="7">#REF!</definedName>
    <definedName name="_Toc67650751" localSheetId="0">#REF!</definedName>
    <definedName name="_Toc67650751" localSheetId="1">#REF!</definedName>
    <definedName name="_Toc67650751" localSheetId="2">#REF!</definedName>
    <definedName name="_Toc67650751" localSheetId="3">#REF!</definedName>
    <definedName name="_Toc67650751" localSheetId="4">#REF!</definedName>
    <definedName name="_Toc67650751" localSheetId="5">#REF!</definedName>
    <definedName name="_Toc67650751" localSheetId="6">#REF!</definedName>
    <definedName name="_Toc67650751" localSheetId="7">#REF!</definedName>
    <definedName name="_Toc67650752" localSheetId="0">#REF!</definedName>
    <definedName name="_Toc67650752" localSheetId="1">#REF!</definedName>
    <definedName name="_Toc67650752" localSheetId="2">#REF!</definedName>
    <definedName name="_Toc67650752" localSheetId="3">#REF!</definedName>
    <definedName name="_Toc67650752" localSheetId="4">#REF!</definedName>
    <definedName name="_Toc67650752" localSheetId="5">#REF!</definedName>
    <definedName name="_Toc67650752" localSheetId="6">#REF!</definedName>
    <definedName name="_Toc67650752" localSheetId="7">#REF!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5" i="29" l="1"/>
  <c r="S15" i="29"/>
  <c r="T14" i="29"/>
  <c r="S14" i="29"/>
  <c r="T13" i="29"/>
  <c r="S13" i="29"/>
  <c r="T12" i="29"/>
  <c r="S12" i="29"/>
  <c r="T11" i="29"/>
  <c r="S11" i="29"/>
  <c r="T10" i="29"/>
  <c r="T16" i="29" s="1"/>
  <c r="D11" i="29" s="1"/>
  <c r="S10" i="29"/>
  <c r="S16" i="29" s="1"/>
  <c r="T15" i="28"/>
  <c r="S15" i="28"/>
  <c r="T14" i="28"/>
  <c r="S14" i="28"/>
  <c r="T13" i="28"/>
  <c r="S13" i="28"/>
  <c r="T12" i="28"/>
  <c r="S12" i="28"/>
  <c r="T11" i="28"/>
  <c r="S11" i="28"/>
  <c r="S16" i="28" s="1"/>
  <c r="T10" i="28"/>
  <c r="T16" i="28" s="1"/>
  <c r="D11" i="28" s="1"/>
  <c r="S10" i="28"/>
  <c r="T15" i="27"/>
  <c r="S15" i="27"/>
  <c r="T14" i="27"/>
  <c r="S14" i="27"/>
  <c r="T13" i="27"/>
  <c r="S13" i="27"/>
  <c r="T12" i="27"/>
  <c r="S12" i="27"/>
  <c r="T11" i="27"/>
  <c r="S11" i="27"/>
  <c r="S16" i="27" s="1"/>
  <c r="T10" i="27"/>
  <c r="T16" i="27" s="1"/>
  <c r="D11" i="27" s="1"/>
  <c r="S10" i="27"/>
  <c r="T15" i="26"/>
  <c r="S15" i="26"/>
  <c r="T14" i="26"/>
  <c r="S14" i="26"/>
  <c r="T13" i="26"/>
  <c r="S13" i="26"/>
  <c r="T12" i="26"/>
  <c r="S12" i="26"/>
  <c r="T11" i="26"/>
  <c r="S11" i="26"/>
  <c r="S16" i="26" s="1"/>
  <c r="T10" i="26"/>
  <c r="T16" i="26" s="1"/>
  <c r="D11" i="26" s="1"/>
  <c r="S10" i="26"/>
  <c r="S16" i="25"/>
  <c r="T15" i="25"/>
  <c r="S15" i="25"/>
  <c r="T14" i="25"/>
  <c r="S14" i="25"/>
  <c r="T13" i="25"/>
  <c r="S13" i="25"/>
  <c r="T12" i="25"/>
  <c r="S12" i="25"/>
  <c r="T11" i="25"/>
  <c r="T16" i="25" s="1"/>
  <c r="D11" i="25" s="1"/>
  <c r="S11" i="25"/>
  <c r="T10" i="25"/>
  <c r="S10" i="25"/>
  <c r="T15" i="24"/>
  <c r="S15" i="24"/>
  <c r="S16" i="24" s="1"/>
  <c r="T14" i="24"/>
  <c r="S14" i="24"/>
  <c r="T13" i="24"/>
  <c r="S13" i="24"/>
  <c r="T12" i="24"/>
  <c r="S12" i="24"/>
  <c r="T11" i="24"/>
  <c r="S11" i="24"/>
  <c r="T10" i="24"/>
  <c r="T16" i="24" s="1"/>
  <c r="D11" i="24" s="1"/>
  <c r="S10" i="24"/>
  <c r="T15" i="23"/>
  <c r="S15" i="23"/>
  <c r="T14" i="23"/>
  <c r="S14" i="23"/>
  <c r="T13" i="23"/>
  <c r="S13" i="23"/>
  <c r="T12" i="23"/>
  <c r="S12" i="23"/>
  <c r="T11" i="23"/>
  <c r="S11" i="23"/>
  <c r="T10" i="23"/>
  <c r="T16" i="23" s="1"/>
  <c r="D11" i="23" s="1"/>
  <c r="S10" i="23"/>
  <c r="S16" i="23" s="1"/>
  <c r="T11" i="1"/>
  <c r="T12" i="1"/>
  <c r="T13" i="1"/>
  <c r="T14" i="1"/>
  <c r="T15" i="1"/>
  <c r="T10" i="1"/>
  <c r="S11" i="1"/>
  <c r="S12" i="1"/>
  <c r="S13" i="1"/>
  <c r="S14" i="1"/>
  <c r="S15" i="1"/>
  <c r="S10" i="1"/>
  <c r="U16" i="29" l="1"/>
  <c r="E11" i="29" s="1"/>
  <c r="C11" i="29"/>
  <c r="U16" i="28"/>
  <c r="E11" i="28" s="1"/>
  <c r="C11" i="28"/>
  <c r="U16" i="27"/>
  <c r="E11" i="27" s="1"/>
  <c r="C11" i="27"/>
  <c r="U16" i="26"/>
  <c r="E11" i="26" s="1"/>
  <c r="C11" i="26"/>
  <c r="U16" i="25"/>
  <c r="E11" i="25" s="1"/>
  <c r="C11" i="25"/>
  <c r="U16" i="24"/>
  <c r="E11" i="24" s="1"/>
  <c r="C11" i="24"/>
  <c r="U16" i="23"/>
  <c r="E11" i="23" s="1"/>
  <c r="C11" i="23"/>
  <c r="T16" i="1"/>
  <c r="D11" i="1" s="1"/>
  <c r="S16" i="1"/>
  <c r="U16" i="1" l="1"/>
  <c r="E11" i="1" s="1"/>
  <c r="C11" i="1"/>
</calcChain>
</file>

<file path=xl/sharedStrings.xml><?xml version="1.0" encoding="utf-8"?>
<sst xmlns="http://schemas.openxmlformats.org/spreadsheetml/2006/main" count="1544" uniqueCount="119">
  <si>
    <t>Grille d’Évaluation du Portfolio</t>
  </si>
  <si>
    <t>Forme</t>
  </si>
  <si>
    <t>Fond et reflexivité</t>
  </si>
  <si>
    <t>Stages</t>
  </si>
  <si>
    <t>Evaluation</t>
  </si>
  <si>
    <t>Secondaire</t>
  </si>
  <si>
    <t>Enseignements/Tutorat</t>
  </si>
  <si>
    <t>Projet de Thèse</t>
  </si>
  <si>
    <t>Accessoire</t>
  </si>
  <si>
    <t>Projet professionnel</t>
  </si>
  <si>
    <t>Principal</t>
  </si>
  <si>
    <t>Synthèses</t>
  </si>
  <si>
    <r>
      <t>Bonus</t>
    </r>
    <r>
      <rPr>
        <sz val="12"/>
        <color theme="1"/>
        <rFont val="Calibri (Corps)"/>
      </rPr>
      <t xml:space="preserve"> (DIU, congrès, annexes, etc.)</t>
    </r>
  </si>
  <si>
    <t>Evaluation globale</t>
  </si>
  <si>
    <t>Grille d’Évaluation de RSCA</t>
  </si>
  <si>
    <t>- Narration de la situation -</t>
  </si>
  <si>
    <t>Caractère professionnel</t>
  </si>
  <si>
    <t>Caractère narratif </t>
  </si>
  <si>
    <t>Implication</t>
  </si>
  <si>
    <t>Précision</t>
  </si>
  <si>
    <t>Exhaustivité</t>
  </si>
  <si>
    <t xml:space="preserve"> </t>
  </si>
  <si>
    <t>Complexité de la situation</t>
  </si>
  <si>
    <t>Analyse de la décision</t>
  </si>
  <si>
    <t>--- Problématisation ---</t>
  </si>
  <si>
    <t>Identification des problématiques</t>
  </si>
  <si>
    <t>Rédaction de la problématisation</t>
  </si>
  <si>
    <t>--- Bibliographiques ---</t>
  </si>
  <si>
    <t>Ressources Bibliographiques</t>
  </si>
  <si>
    <t>--- Réponses apportées ---</t>
  </si>
  <si>
    <t>Rédaction de la réponse</t>
  </si>
  <si>
    <t>Utilisation des ressources</t>
  </si>
  <si>
    <t>--- Synthèse des Apprentissages ---</t>
  </si>
  <si>
    <t>Pour tous les RSCA</t>
  </si>
  <si>
    <t>ET pour les RSCA hospitaliers</t>
  </si>
  <si>
    <t>Évaluation globale</t>
  </si>
  <si>
    <t>NARRATION DE LA SITUATION</t>
  </si>
  <si>
    <t xml:space="preserve"> P 
La situation rapportée est en lien avec la discipline ; elle est définie en termes de date, lieu de stage, type de structure. L'orthographe et la syntaxe sont correctes.</t>
  </si>
  <si>
    <t>Insuffisante</t>
  </si>
  <si>
    <t>Absent</t>
  </si>
  <si>
    <t xml:space="preserve"> A 
La situation rapportée est en lien avec la discipline. La contextualisation est incomplète. L’orthographe et la syntaxe sont correctes.</t>
  </si>
  <si>
    <t>Correcte</t>
  </si>
  <si>
    <t>Insuffisant</t>
  </si>
  <si>
    <t xml:space="preserve"> I 
La situation rapportée n’est pas en lien avec la discipline et/ou elle n’est pas définie en termes de date, lieu de stage, type de structure. L'orthographe et/ou la syntaxe sont incorrectes.</t>
  </si>
  <si>
    <t>Partiel</t>
  </si>
  <si>
    <t>Construit</t>
  </si>
  <si>
    <t>Caractère narratif / Implication</t>
  </si>
  <si>
    <t xml:space="preserve"> P 
Dans la situation décrite, le narrateur, personnellement impliqué, est acteur de la situation et s’exprime à la première personne en respectant la chronologie des faits rapportés. Ses interactions avec les autres acteurs sont identifiables dans le texte.</t>
  </si>
  <si>
    <t>Abouti</t>
  </si>
  <si>
    <t xml:space="preserve"> A 
Dans la situation décrite le narrateur ne s’implique pas et/ou ses interactions avec les autres acteurs de soins sont identifiables. La chronologie des faits rapportés est respectée.</t>
  </si>
  <si>
    <t xml:space="preserve"> I 
La situation rapportée s’apparente à une vignette clinique sans implication du narrateur et/ou la chronologie des faits n’est pas respectée.</t>
  </si>
  <si>
    <t>Fond</t>
  </si>
  <si>
    <t>Caractère narratif / Précision</t>
  </si>
  <si>
    <t xml:space="preserve"> P 
Le propos est précis, clair, structuré. Il rend lisible la démarche et le raisonnement. Le narrateur explicite le processus de décision et comment ce processus interagit avec sa décision.</t>
  </si>
  <si>
    <t xml:space="preserve"> A 
Le propos est peu précis et demande des reformulations pour comprendre la compréhension de la démarche, le processus de décision est peu développé.</t>
  </si>
  <si>
    <t>Enseignements</t>
  </si>
  <si>
    <t xml:space="preserve"> I 
Le propos est imprécis, flou, non structuré et/ou il n’y a pas de tentative d’explicitation du processus de décision.</t>
  </si>
  <si>
    <t>Caractère narratif / Exhaustivité</t>
  </si>
  <si>
    <t xml:space="preserve"> P 
Le discours retranscrit ce qui a été dit, pensé, ressenti par le narrateur et donne des éléments de ce qu’il a compris du vécu du patient. Il donne des éléments non verbaux et de verbatim des protagonistes. (Description physique, présentation, paroles échangées, ton, attitudes, sensations, sentiments ressentis, interactions, transfert…).</t>
  </si>
  <si>
    <t xml:space="preserve"> A 
Le discours donne quelques éléments de ce qui a été dit, pensé, ressenti par le narrateur et de ce qu’il a compris du vécu du patient. Il y a peu d’éléments de verbatim et du non verbal.</t>
  </si>
  <si>
    <t>Bonus (annexes, etc.)</t>
  </si>
  <si>
    <t xml:space="preserve"> I 
Le discours ne donne pas d’éléments de compréhension du vécu de l’auteur ou de celui de son patient.</t>
  </si>
  <si>
    <t>COMPLEXITE DE LA SITUATION</t>
  </si>
  <si>
    <t xml:space="preserve"> P 
Le narrateur identifie la complexité de la situation.  Les champs biomédicaux, psycho-relationnels ou socio environnementaux et leurs interactions sont décrits. Pour cela, le narrateur tient compte de plusieurs des champs abordés en soins premiers en s’appuyant sur des éléments issus : du patient (représentations, préférences, opinions, relationnel…), des éléments issus du contexte (environnement, réglementaire, administratif, social, éthique...), des éléments issus de la situation biomédicale (anamnèse, histoire de la situation, démarche, données de la science…).</t>
  </si>
  <si>
    <t xml:space="preserve"> A 
La situation décrite est complexe et il apparait plusieurs champs abordés en soins premiers mais ils ne sont pas explicitement identifiés par le narrateur.</t>
  </si>
  <si>
    <t xml:space="preserve"> I 
La situation décrite ne tient compte que d’un champ de la complexité ou la situation n’est pas une situation complexe.</t>
  </si>
  <si>
    <t>ANALYSE DE LA DECISION</t>
  </si>
  <si>
    <t xml:space="preserve"> P 
L’étudiant analyse les décisions qu’il a prises et ce qui a influé sur celles-ci ; il décrit quels champs de la complexité ont été pris en compte. Il analyse aussi les décisions qu’il n’a pas prises, en explicitant ce choix. </t>
  </si>
  <si>
    <t xml:space="preserve"> A 
L’étudiant analyse de façon incomplète ses décisions et/ou il ne décrit pas les champs de la complexité pris en compte.</t>
  </si>
  <si>
    <t xml:space="preserve"> I 
Il n’y a pas d’analyse des décisions prises et/ou d’analyse des décisions non prises</t>
  </si>
  <si>
    <t>PROBLEMATISATION</t>
  </si>
  <si>
    <t xml:space="preserve"> P 
L’étudiant fait un diagnostic de situation et fait apparaitre la complexité (EBM et Engel) . Il identifie, hiérarchise et argumente les problèmes posés par la situation, Il explicite ce qui est connu et non connu de lui et les points positifs et négatifs de ses décisions.</t>
  </si>
  <si>
    <t xml:space="preserve"> A 
L’étudiant fait un diagnostic de situation sans hiérarchiser les problèmes posés et/ou sans expliciter ce qui est connu ou pas de lui dans cette situation.</t>
  </si>
  <si>
    <t xml:space="preserve"> I 
Il n’y a pas de diagnostic de situation.</t>
  </si>
  <si>
    <t xml:space="preserve"> P 
L’étudiant identifie et argumente ses besoins d’apprentissage sous forme de questions claires et précises. Les questions posées sont en lien avec la situation et ne sont pas des questions générales appelant des réponses non contextualisées. On attend au moins 3 à 5 questions explorant au moins 2 champs différents de la complexité.</t>
  </si>
  <si>
    <t xml:space="preserve"> A 
Les 3 à 5 questions sont en lien avec la situation mais sont peu précises et appellent des réponses trop générales, elles explorent au moins 2 champs de la complexité.</t>
  </si>
  <si>
    <t xml:space="preserve"> I 
Le nombre de question est insuffisant et/ou il n’y a qu’un champ exploré et/ou les questions sont présentées sous forme de question de cours.</t>
  </si>
  <si>
    <t>LES RESSOURCES BIBLIOGRAPHIQUES</t>
  </si>
  <si>
    <t xml:space="preserve"> P 
La stratégie de recherche est argumentée (Mots clés. Équation de recherche). Une analyse critique est faite sur le niveau de preuve des sources trouvées. Les sources sont diverses et issues principalement des soins premiers. Elles sont répertoriées selon la norme Vancouver.</t>
  </si>
  <si>
    <t xml:space="preserve"> A 
Les ressources sont diverses et issues principalement des soins premiers. Elles ne sont pas en mode 
Vancouver. Pas de stratégies de recherche, pas d’analyse du niveau de preuve.</t>
  </si>
  <si>
    <t xml:space="preserve"> I 
Les ressources sont principalement issues des disciplines de 2e ou 3e recours.</t>
  </si>
  <si>
    <t>REPONSES APPORTEES </t>
  </si>
  <si>
    <t xml:space="preserve"> P 
Les réponses sont synthétiques, concises, elles sont appropriées et répondent aux questions posées. Les réponses sont transférables dans la pratique ; elles sont centrées sur le patient de la situation (recontextualisation).</t>
  </si>
  <si>
    <t xml:space="preserve"> A 
Les réponses sont appropriées pour répondre aux questions et transférables mais sont trop longues et/ou ne sont pas centrées sur le patient de la situation.</t>
  </si>
  <si>
    <t xml:space="preserve"> I 
Les réponses ne sont pas transférables dans la pratique de MG.</t>
  </si>
  <si>
    <t xml:space="preserve"> P 
Les réponses sont fondées le cas échéant sur des sources de qualité (indépendance, niveau de preuve, lien d’intérêt, issues des soins premiers...). L'étudiant explicite le choix des ressources sélectionnées, reformule les données pertinentes extraites des ressources (sans copié-collé ni topos) permettant de répondre à la question.</t>
  </si>
  <si>
    <t xml:space="preserve"> A 
L’étudiant reformule les données pertinentes extraites des ressources (sans copié-collé ni topos) permettant de répondre à la question. Pas d’explicitation du choix des ressources et/ou sources de qualité moindre (lien d’intérêt, soins 2e ou 3e recours).</t>
  </si>
  <si>
    <t xml:space="preserve"> I 
Les ressources sont utilisées en copié-collé sans reformulation et/ ou sous forme de topo « question de cours ».</t>
  </si>
  <si>
    <t>SYNTHESE DES APPRENTISSAGES REALISES</t>
  </si>
  <si>
    <t xml:space="preserve"> P 
L'interne décrit la stratégie qui lui semblerait idéale pour ce patient à la lumière des résultats de la recherche. Il argumente et justifie ses nouvelles propositions. Il identifie ses apprentissages, sa progression, réévalue ses propositions initiales. Il propose des stratégies alternatives/contextuelles. Il identifie les compétences mises en jeu et explicite sa progression. Il identifie la ou les familles de situation auxquelles appartient la situation retracée.</t>
  </si>
  <si>
    <t xml:space="preserve"> A 
Il identifie ses apprentissages, sa progression. Il identifie les compétences mises en jeu et explicite sa progression. Il identifie la ou les familles de situation auxquelles appartient la situation retracée. Mais pas de description de la stratégies idéale et/ou pas d’argumentation et justification des nouvelles propositions.</t>
  </si>
  <si>
    <t xml:space="preserve"> I 
Pas d’identification des apprentissage / de la progression et/ou pas de réévaluation de ses propositions initiales et/ou pas d’identification des compétences mises en œuvre et/ou pas d’identification des familles de situation en lien avec la situation.</t>
  </si>
  <si>
    <t>En plus, pour les RSCA élaborés en stage hospitalier</t>
  </si>
  <si>
    <t xml:space="preserve"> P 
L'interne dit en quoi les solutions proposées lui semblent transférables aux soins premiers. Il étudie la différence des enjeux avec ceux de la MG.</t>
  </si>
  <si>
    <t xml:space="preserve"> A 
L'interne dit en quoi les solutions proposées lui semblent transférables aux soins premiers mais pas d’identification de la différence des enjeux avec ceux de la MG.</t>
  </si>
  <si>
    <t xml:space="preserve"> I 
Pas d’identification de la transférabilité en MG.</t>
  </si>
  <si>
    <t>Critère secondaire</t>
  </si>
  <si>
    <t>Critère accessoire</t>
  </si>
  <si>
    <t>Critère principal</t>
  </si>
  <si>
    <t>Coef</t>
  </si>
  <si>
    <t>/2</t>
  </si>
  <si>
    <t>/24</t>
  </si>
  <si>
    <t>Correct</t>
  </si>
  <si>
    <t>Chapitre absent</t>
  </si>
  <si>
    <t>Orthographe, grammaire et présentation de qualité</t>
  </si>
  <si>
    <t>Orthographe ou présentation insuffisante</t>
  </si>
  <si>
    <t>Bonne qualité de reflexion, validant l'item</t>
  </si>
  <si>
    <t>Reflexivité complète et de qualité supérieure à celle attendue</t>
  </si>
  <si>
    <t>/108</t>
  </si>
  <si>
    <t>Reflexivité partielle, pas tout à fait suffisante : on en attend un peu plus</t>
  </si>
  <si>
    <t>On attend pas une description du contenu de chaque élément, mais une réflexion sur le choix, les attentes, la pertinence ressentie des des contenus, etc.</t>
  </si>
  <si>
    <t>Stages, Enseignements, Tutorat</t>
  </si>
  <si>
    <t>Projet de thèse, projet professionnel</t>
  </si>
  <si>
    <t>On attend une rédaction séquentielle, avec enrichissement progressif des projets. Les étapes doivent être apparentes et les évènements les ayants motivées doivent être mis en avant</t>
  </si>
  <si>
    <t>Une par année, même après la 3e année d'internat si l'étudiant prolonge son cursus (remplacements, etc.), elles doivent illustrer la reflexion sur l'année écoulée, les questionnements et les projets de formation pour les années à venir</t>
  </si>
  <si>
    <t>Nom Prénom :</t>
  </si>
  <si>
    <t>Aide à l'évaluation</t>
  </si>
  <si>
    <t>Pas de reflexivité ou conclusions erronées / incohérentes</t>
  </si>
  <si>
    <t>Pas de reflexivité ou conclusions erronées/incohérentes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</si>
</sst>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6"/>
      <color theme="1"/>
      <name val="Calibri"/>
      <family val="2"/>
      <scheme val="minor"/>
    </font>
    <font>
      <b/>
      <sz val="16"/>
      <color rgb="FF000000"/>
      <name val="Calibri"/>
      <family val="2"/>
      <scheme val="minor"/>
    </font>
    <font>
      <b/>
      <sz val="18"/>
      <color rgb="FF000000"/>
      <name val="Calibri"/>
      <family val="2"/>
      <scheme val="minor"/>
    </font>
    <font>
      <sz val="14"/>
      <color rgb="FF000000"/>
      <name val="Calibri"/>
      <family val="2"/>
      <scheme val="minor"/>
    </font>
    <font>
      <sz val="16"/>
      <color rgb="FF000000"/>
      <name val="Calibri"/>
      <family val="2"/>
      <scheme val="minor"/>
    </font>
    <font>
      <b/>
      <sz val="20"/>
      <color rgb="FF000000"/>
      <name val="Calibri"/>
      <family val="2"/>
      <scheme val="minor"/>
    </font>
    <font>
      <i/>
      <sz val="10"/>
      <color theme="1"/>
      <name val="Calibri"/>
      <family val="2"/>
      <scheme val="minor"/>
    </font>
    <font>
      <b/>
      <sz val="16"/>
      <color theme="1"/>
      <name val="Calibri"/>
      <family val="2"/>
      <scheme val="minor"/>
    </font>
    <font>
      <i/>
      <sz val="12"/>
      <color theme="1"/>
      <name val="Calibri"/>
      <family val="2"/>
      <scheme val="minor"/>
    </font>
    <font>
      <b/>
      <i/>
      <sz val="16"/>
      <color theme="1"/>
      <name val="Calibri"/>
      <family val="2"/>
      <scheme val="minor"/>
    </font>
    <font>
      <b/>
      <sz val="18"/>
      <color theme="1"/>
      <name val="Calibri"/>
      <family val="2"/>
      <scheme val="minor"/>
    </font>
    <font>
      <sz val="12"/>
      <color theme="1"/>
      <name val="Calibri (Corps)"/>
    </font>
    <font>
      <i/>
      <sz val="16"/>
      <color theme="1"/>
      <name val="Calibri"/>
      <family val="2"/>
      <scheme val="minor"/>
    </font>
    <font>
      <i/>
      <sz val="18"/>
      <color theme="1"/>
      <name val="Calibri"/>
      <family val="2"/>
      <scheme val="minor"/>
    </font>
    <font>
      <b/>
      <i/>
      <sz val="18"/>
      <color theme="1"/>
      <name val="Calibri"/>
      <family val="2"/>
      <scheme val="minor"/>
    </font>
    <font>
      <i/>
      <sz val="14"/>
      <color theme="1"/>
      <name val="Calibri"/>
      <family val="2"/>
      <scheme val="minor"/>
    </font>
    <font>
      <b/>
      <u/>
      <sz val="20"/>
      <color theme="1"/>
      <name val="Calibri"/>
      <family val="2"/>
      <scheme val="minor"/>
    </font>
  </fonts>
  <fills count="2">
    <fill>
      <patternFill patternType="none"/>
    </fill>
    <fill>
      <patternFill patternType="gray125"/>
    </fill>
  </fills>
  <borders count="31">
    <border>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0" fillId="0" borderId="0" xfId="0" applyAlignment="1">
      <alignment horizontal="center" vertical="center"/>
    </xf>
    <xf numFmtId="0" fontId="1" fillId="0" borderId="0" xfId="0" applyFont="1" applyAlignment="1">
      <alignment horizontal="center"/>
    </xf>
    <xf numFmtId="0" fontId="5"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left"/>
    </xf>
    <xf numFmtId="0" fontId="10" fillId="0" borderId="24" xfId="0" applyFont="1" applyBorder="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0" fontId="0" fillId="0" borderId="0" xfId="0" applyAlignment="1">
      <alignment horizontal="left"/>
    </xf>
    <xf numFmtId="0" fontId="1" fillId="0" borderId="0" xfId="0" applyFont="1" applyAlignment="1">
      <alignment horizontal="center" wrapText="1"/>
    </xf>
    <xf numFmtId="0" fontId="1" fillId="0" borderId="0" xfId="0" applyFont="1"/>
    <xf numFmtId="0" fontId="1" fillId="0" borderId="0" xfId="0" applyFont="1" applyAlignment="1" applyProtection="1">
      <alignment horizontal="center"/>
      <protection locked="0"/>
    </xf>
    <xf numFmtId="0" fontId="8" fillId="0" borderId="0" xfId="0" applyFont="1"/>
    <xf numFmtId="0" fontId="10" fillId="0" borderId="24" xfId="0" applyFont="1" applyBorder="1" applyAlignment="1">
      <alignment horizontal="center"/>
    </xf>
    <xf numFmtId="0" fontId="13" fillId="0" borderId="24" xfId="0" applyFont="1" applyBorder="1" applyAlignment="1">
      <alignment horizontal="center"/>
    </xf>
    <xf numFmtId="0" fontId="14" fillId="0" borderId="30" xfId="0" applyFont="1" applyBorder="1" applyAlignment="1">
      <alignment horizontal="center"/>
    </xf>
    <xf numFmtId="0" fontId="1" fillId="0" borderId="20" xfId="0" applyFont="1" applyBorder="1" applyAlignment="1" applyProtection="1">
      <alignment horizontal="center" wrapText="1"/>
      <protection locked="0"/>
    </xf>
    <xf numFmtId="0" fontId="0" fillId="0" borderId="21" xfId="0" applyBorder="1" applyAlignment="1" applyProtection="1">
      <alignment horizontal="left"/>
      <protection locked="0"/>
    </xf>
    <xf numFmtId="0" fontId="0" fillId="0" borderId="13" xfId="0" applyBorder="1" applyAlignment="1">
      <alignment horizontal="left"/>
    </xf>
    <xf numFmtId="0" fontId="1" fillId="0" borderId="22" xfId="0" applyFont="1" applyBorder="1" applyAlignment="1" applyProtection="1">
      <alignment horizontal="center" wrapText="1"/>
      <protection locked="0"/>
    </xf>
    <xf numFmtId="0" fontId="0" fillId="0" borderId="13" xfId="0" applyBorder="1" applyAlignment="1" applyProtection="1">
      <alignment horizontal="left"/>
      <protection locked="0"/>
    </xf>
    <xf numFmtId="0" fontId="1" fillId="0" borderId="23" xfId="0" applyFont="1" applyBorder="1" applyAlignment="1" applyProtection="1">
      <alignment horizontal="center" wrapText="1"/>
      <protection locked="0"/>
    </xf>
    <xf numFmtId="0" fontId="0" fillId="0" borderId="14" xfId="0" applyBorder="1" applyAlignment="1" applyProtection="1">
      <alignment horizontal="left"/>
      <protection locked="0"/>
    </xf>
    <xf numFmtId="0" fontId="5" fillId="0" borderId="22"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11" fillId="0" borderId="0" xfId="0" applyFont="1" applyAlignment="1">
      <alignment horizontal="right" vertical="center"/>
    </xf>
    <xf numFmtId="0" fontId="0" fillId="0" borderId="0" xfId="0"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6" fillId="0" borderId="26" xfId="0" applyFont="1" applyBorder="1" applyAlignment="1">
      <alignment horizontal="right"/>
    </xf>
    <xf numFmtId="0" fontId="0" fillId="0" borderId="0" xfId="0" applyAlignment="1">
      <alignment horizontal="center"/>
    </xf>
    <xf numFmtId="0" fontId="5" fillId="0" borderId="19" xfId="0" applyFont="1" applyBorder="1" applyAlignment="1">
      <alignment horizontal="left" wrapText="1"/>
    </xf>
    <xf numFmtId="0" fontId="5" fillId="0" borderId="16" xfId="0" applyFont="1" applyBorder="1" applyAlignment="1">
      <alignment horizontal="left" wrapText="1"/>
    </xf>
    <xf numFmtId="0" fontId="1" fillId="0" borderId="0" xfId="0" applyFont="1" applyAlignment="1" applyProtection="1">
      <alignment horizontal="center"/>
      <protection locked="0"/>
    </xf>
    <xf numFmtId="0" fontId="17" fillId="0" borderId="0" xfId="0" applyFont="1" applyAlignment="1">
      <alignment horizontal="center" vertic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0" fontId="3" fillId="0" borderId="8" xfId="0" applyFont="1" applyBorder="1" applyAlignment="1">
      <alignment horizontal="right" wrapText="1"/>
    </xf>
    <xf numFmtId="0" fontId="4"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5" fillId="0" borderId="19" xfId="0" applyFont="1" applyBorder="1" applyAlignment="1">
      <alignment horizontal="right" wrapText="1"/>
    </xf>
    <xf numFmtId="0" fontId="5" fillId="0" borderId="16" xfId="0" applyFont="1" applyBorder="1" applyAlignment="1">
      <alignment horizontal="right" wrapText="1"/>
    </xf>
    <xf numFmtId="0" fontId="5" fillId="0" borderId="17" xfId="0" applyFont="1" applyBorder="1" applyAlignment="1">
      <alignment horizontal="right" wrapText="1"/>
    </xf>
    <xf numFmtId="0" fontId="5" fillId="0" borderId="18" xfId="0" applyFont="1" applyBorder="1" applyAlignment="1">
      <alignment horizontal="right" wrapText="1"/>
    </xf>
    <xf numFmtId="0" fontId="2" fillId="0" borderId="10" xfId="0" quotePrefix="1"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horizontal="center" vertical="center" wrapText="1"/>
    </xf>
    <xf numFmtId="0" fontId="1" fillId="0" borderId="17" xfId="0" applyFont="1" applyBorder="1" applyAlignment="1">
      <alignment horizontal="right"/>
    </xf>
    <xf numFmtId="0" fontId="1" fillId="0" borderId="18" xfId="0" applyFont="1" applyBorder="1" applyAlignment="1">
      <alignment horizontal="right"/>
    </xf>
    <xf numFmtId="0" fontId="5" fillId="0" borderId="22"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cellXfs>
  <cellStyles count="1">
    <cellStyle name="Normal" xfId="0" builtinId="0"/>
  </cellStyles>
  <dxfs count="104">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
      <font>
        <b/>
        <i/>
        <strike val="0"/>
        <color theme="6"/>
      </font>
    </dxf>
    <dxf>
      <font>
        <b/>
        <i/>
      </font>
      <fill>
        <patternFill>
          <bgColor rgb="FF92D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strike val="0"/>
        <color theme="6"/>
      </font>
    </dxf>
    <dxf>
      <font>
        <b/>
        <i/>
        <color theme="2" tint="-9.9948118533890809E-2"/>
      </font>
    </dxf>
    <dxf>
      <font>
        <b/>
        <i val="0"/>
      </font>
      <fill>
        <patternFill>
          <fgColor auto="1"/>
          <bgColor rgb="FFFF7E79"/>
        </patternFill>
      </fill>
    </dxf>
    <dxf>
      <font>
        <b/>
        <i val="0"/>
      </font>
      <fill>
        <patternFill>
          <fgColor auto="1"/>
          <bgColor theme="7" tint="0.79998168889431442"/>
        </patternFill>
      </fill>
    </dxf>
    <dxf>
      <font>
        <b/>
        <i val="0"/>
      </font>
      <fill>
        <patternFill>
          <fgColor auto="1"/>
          <bgColor rgb="FF92D050"/>
        </patternFill>
      </fill>
    </dxf>
  </dxfs>
  <tableStyles count="0" defaultTableStyle="TableStyleMedium2" defaultPivotStyle="PivotStyleLight16"/>
  <colors>
    <mruColors>
      <color rgb="FFFF7E79"/>
      <color rgb="FFE97C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835ED-7D83-CF4E-A30E-840C7338AD9A}">
  <dimension ref="B1:V71"/>
  <sheetViews>
    <sheetView tabSelected="1" topLeftCell="D1"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41</v>
      </c>
      <c r="D5" s="17" t="s">
        <v>48</v>
      </c>
      <c r="E5" s="16" t="s">
        <v>96</v>
      </c>
      <c r="F5" s="16"/>
      <c r="G5" s="34" t="s">
        <v>42</v>
      </c>
      <c r="H5" s="36" t="s">
        <v>105</v>
      </c>
      <c r="I5" s="36"/>
      <c r="L5" s="1"/>
      <c r="M5" s="1"/>
      <c r="N5" s="1" t="s">
        <v>4</v>
      </c>
      <c r="O5" s="1"/>
      <c r="P5" s="1"/>
      <c r="Q5" s="5"/>
      <c r="R5" s="1"/>
      <c r="S5" s="1"/>
      <c r="T5" s="1"/>
      <c r="U5" s="1" t="s">
        <v>45</v>
      </c>
      <c r="V5" s="1"/>
    </row>
    <row r="6" spans="2:22" ht="25" customHeight="1">
      <c r="B6" s="2" t="s">
        <v>6</v>
      </c>
      <c r="C6" s="17" t="s">
        <v>41</v>
      </c>
      <c r="D6" s="17" t="s">
        <v>45</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41</v>
      </c>
      <c r="D7" s="17" t="s">
        <v>48</v>
      </c>
      <c r="E7" s="7" t="s">
        <v>97</v>
      </c>
      <c r="L7" s="1"/>
      <c r="M7" s="1"/>
      <c r="N7" s="5" t="s">
        <v>49</v>
      </c>
      <c r="O7" s="5"/>
      <c r="P7" s="5"/>
      <c r="Q7" s="5"/>
      <c r="R7" s="1"/>
      <c r="S7" s="1"/>
      <c r="T7" s="1"/>
      <c r="U7" s="1"/>
      <c r="V7" s="1"/>
    </row>
    <row r="8" spans="2:22" ht="25" customHeight="1">
      <c r="B8" s="13" t="s">
        <v>9</v>
      </c>
      <c r="C8" s="17" t="s">
        <v>41</v>
      </c>
      <c r="D8" s="17" t="s">
        <v>45</v>
      </c>
      <c r="E8" s="18" t="s">
        <v>98</v>
      </c>
      <c r="F8" s="18"/>
      <c r="G8" s="41" t="s">
        <v>2</v>
      </c>
      <c r="H8" s="42"/>
      <c r="I8" s="43"/>
      <c r="L8" s="1"/>
      <c r="M8" s="1"/>
      <c r="N8" s="5" t="s">
        <v>50</v>
      </c>
      <c r="O8" s="5"/>
      <c r="P8" s="5"/>
      <c r="Q8" s="5"/>
      <c r="R8" s="1"/>
      <c r="S8" s="1"/>
      <c r="T8" s="1"/>
      <c r="U8" s="1"/>
      <c r="V8" s="1"/>
    </row>
    <row r="9" spans="2:22" ht="25" customHeight="1">
      <c r="B9" s="13" t="s">
        <v>11</v>
      </c>
      <c r="C9" s="17" t="s">
        <v>41</v>
      </c>
      <c r="D9" s="17" t="s">
        <v>45</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41</v>
      </c>
      <c r="D10" s="17" t="s">
        <v>48</v>
      </c>
      <c r="E10" s="7" t="s">
        <v>97</v>
      </c>
      <c r="F10" s="2"/>
      <c r="G10" s="34" t="s">
        <v>42</v>
      </c>
      <c r="H10" s="36" t="s">
        <v>117</v>
      </c>
      <c r="I10" s="36"/>
      <c r="L10" s="1" t="s">
        <v>36</v>
      </c>
      <c r="M10" s="1" t="s">
        <v>52</v>
      </c>
      <c r="N10" s="5" t="s">
        <v>53</v>
      </c>
      <c r="O10" s="5"/>
      <c r="P10" s="5">
        <v>2</v>
      </c>
      <c r="Q10" s="1">
        <v>5</v>
      </c>
      <c r="R10" s="4" t="s">
        <v>3</v>
      </c>
      <c r="S10" s="4">
        <f>IF(C5="Correcte",2,IF(C5="Insuffisante",1,0))</f>
        <v>2</v>
      </c>
      <c r="T10" s="4">
        <f>IF(D5="Abouti",4,IF(D5="Construit",3,IF(D5="Partiel",2,IF(D5="Insuffisant",1,0))))</f>
        <v>4</v>
      </c>
      <c r="U10" s="4" t="s">
        <v>5</v>
      </c>
      <c r="V10" s="4"/>
    </row>
    <row r="11" spans="2:22" ht="25" customHeight="1" thickBot="1">
      <c r="B11" s="19" t="s">
        <v>13</v>
      </c>
      <c r="C11" s="20" t="str">
        <f>IF(S16&lt;19,"Insuffisant",IF(S16&gt;21,"Bon","Correcte"))</f>
        <v>Bon</v>
      </c>
      <c r="D11" s="20" t="str">
        <f>IF(T16&lt;65,"Insuffisant",IF(T16&gt;85,"Très Bon",IF(T16&gt;79,"Bon","Correcte")))</f>
        <v>Très Bon</v>
      </c>
      <c r="E11" s="21" t="str">
        <f>IF(U16&gt;120,"Félicitations",IF(U16&gt;99,"Portfolio Valide",IF(U16&gt;84,"Porfolio limite","Portfolio insuffisant")))</f>
        <v>Portfolio Valide</v>
      </c>
      <c r="F11"/>
      <c r="G11" s="34" t="s">
        <v>44</v>
      </c>
      <c r="H11" s="36" t="s">
        <v>109</v>
      </c>
      <c r="I11" s="36"/>
      <c r="L11" s="1"/>
      <c r="M11" s="1"/>
      <c r="N11" s="5" t="s">
        <v>54</v>
      </c>
      <c r="O11" s="5"/>
      <c r="P11" s="5">
        <v>2</v>
      </c>
      <c r="Q11" s="1">
        <v>5</v>
      </c>
      <c r="R11" s="4" t="s">
        <v>55</v>
      </c>
      <c r="S11" s="4">
        <f t="shared" ref="S11:S15" si="0">IF(C6="Correcte",2,IF(C6="Insuffisante",1,0))</f>
        <v>2</v>
      </c>
      <c r="T11" s="4">
        <f t="shared" ref="T11:T15" si="1">IF(D6="Abouti",4,IF(D6="Construit",3,IF(D6="Partiel",2,IF(D6="Insuffisant",1,0))))</f>
        <v>3</v>
      </c>
      <c r="U11" s="4" t="s">
        <v>5</v>
      </c>
      <c r="V11" s="4"/>
    </row>
    <row r="12" spans="2:22" ht="24" customHeight="1">
      <c r="C12" s="13"/>
      <c r="G12" s="34" t="s">
        <v>45</v>
      </c>
      <c r="H12" s="36" t="s">
        <v>106</v>
      </c>
      <c r="I12" s="36"/>
      <c r="L12" s="1"/>
      <c r="M12" s="1"/>
      <c r="N12" s="5" t="s">
        <v>56</v>
      </c>
      <c r="O12" s="5"/>
      <c r="P12" s="5">
        <v>1</v>
      </c>
      <c r="Q12" s="1">
        <v>1.5</v>
      </c>
      <c r="R12" s="4" t="s">
        <v>7</v>
      </c>
      <c r="S12" s="4">
        <f t="shared" si="0"/>
        <v>2</v>
      </c>
      <c r="T12" s="4">
        <f t="shared" si="1"/>
        <v>4</v>
      </c>
      <c r="U12" s="4" t="s">
        <v>8</v>
      </c>
      <c r="V12" s="1"/>
    </row>
    <row r="13" spans="2:22" ht="24" customHeight="1" thickBot="1">
      <c r="G13" s="34" t="s">
        <v>48</v>
      </c>
      <c r="H13" s="36" t="s">
        <v>107</v>
      </c>
      <c r="I13" s="36"/>
      <c r="L13" s="1"/>
      <c r="M13" s="1"/>
      <c r="N13" s="1" t="s">
        <v>4</v>
      </c>
      <c r="O13" s="1"/>
      <c r="P13" s="1">
        <v>3</v>
      </c>
      <c r="Q13" s="1">
        <v>7</v>
      </c>
      <c r="R13" s="4" t="s">
        <v>9</v>
      </c>
      <c r="S13" s="4">
        <f t="shared" si="0"/>
        <v>2</v>
      </c>
      <c r="T13" s="4">
        <f t="shared" si="1"/>
        <v>3</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2</v>
      </c>
      <c r="T14" s="4">
        <f t="shared" si="1"/>
        <v>3</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2</v>
      </c>
      <c r="T15" s="4">
        <f t="shared" si="1"/>
        <v>4</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24</v>
      </c>
      <c r="T16" s="8">
        <f>T10*Q10+T11*Q11+T12*Q12+T13*Q13+T14*Q14+T15*Q15</f>
        <v>89</v>
      </c>
      <c r="U16" s="1">
        <f>S16+T16</f>
        <v>113</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1k94oOst6hzw2ma6UHDZO34OOJTRnGrVxDXybySzR4iAyqsSfGNarlsyJiCs/NgoP+89VYhSlf1Ki6oAsIMAKw==" saltValue="Y8DtESk6WXcK5eibqVrjGg==" spinCount="100000" sheet="1" objects="1" scenarios="1" formatCells="0" formatColumns="0" formatRows="0" selectLockedCells="1"/>
  <mergeCells count="36">
    <mergeCell ref="P9:Q9"/>
    <mergeCell ref="B24:C24"/>
    <mergeCell ref="B27:C27"/>
    <mergeCell ref="B17:D17"/>
    <mergeCell ref="B16:C16"/>
    <mergeCell ref="B18:C18"/>
    <mergeCell ref="B25:C25"/>
    <mergeCell ref="B19:C19"/>
    <mergeCell ref="B20:C20"/>
    <mergeCell ref="B22:C22"/>
    <mergeCell ref="H13:I13"/>
    <mergeCell ref="B29:C29"/>
    <mergeCell ref="B30:C30"/>
    <mergeCell ref="B14:E14"/>
    <mergeCell ref="B15:E15"/>
    <mergeCell ref="B23:E23"/>
    <mergeCell ref="B26:E26"/>
    <mergeCell ref="B28:E28"/>
    <mergeCell ref="B34:C34"/>
    <mergeCell ref="D34:E39"/>
    <mergeCell ref="B32:C32"/>
    <mergeCell ref="B33:C33"/>
    <mergeCell ref="B31:E31"/>
    <mergeCell ref="H4:I4"/>
    <mergeCell ref="H5:I5"/>
    <mergeCell ref="H6:I6"/>
    <mergeCell ref="B21:C21"/>
    <mergeCell ref="C1:E1"/>
    <mergeCell ref="G1:I1"/>
    <mergeCell ref="G3:I3"/>
    <mergeCell ref="H10:I10"/>
    <mergeCell ref="H11:I11"/>
    <mergeCell ref="B3:E3"/>
    <mergeCell ref="G8:I8"/>
    <mergeCell ref="H9:I9"/>
    <mergeCell ref="H12:I12"/>
  </mergeCells>
  <conditionalFormatting sqref="B15:E33">
    <cfRule type="containsText" dxfId="103" priority="14" stopIfTrue="1" operator="containsText" text=" P ">
      <formula>NOT(ISERROR(SEARCH(" P ",B15)))</formula>
    </cfRule>
    <cfRule type="containsText" dxfId="102" priority="15" stopIfTrue="1" operator="containsText" text=" A ">
      <formula>NOT(ISERROR(SEARCH(" A ",B15)))</formula>
    </cfRule>
    <cfRule type="containsText" dxfId="101" priority="16" stopIfTrue="1" operator="containsText" text=" I ">
      <formula>NOT(ISERROR(SEARCH(" I ",B15)))</formula>
    </cfRule>
    <cfRule type="containsText" dxfId="100" priority="17" stopIfTrue="1" operator="containsText" text="Evaluation">
      <formula>NOT(ISERROR(SEARCH("Evaluation",B15)))</formula>
    </cfRule>
  </conditionalFormatting>
  <conditionalFormatting sqref="C5:D10">
    <cfRule type="containsText" dxfId="99" priority="13" operator="containsText" text="Evaluation">
      <formula>NOT(ISERROR(SEARCH("Evaluation",C5)))</formula>
    </cfRule>
  </conditionalFormatting>
  <conditionalFormatting sqref="C11:D11">
    <cfRule type="containsText" dxfId="98" priority="6" operator="containsText" text="Bon">
      <formula>NOT(ISERROR(SEARCH("Bon",C11)))</formula>
    </cfRule>
    <cfRule type="containsText" dxfId="97" priority="7" operator="containsText" text="Correct">
      <formula>NOT(ISERROR(SEARCH("Correct",C11)))</formula>
    </cfRule>
    <cfRule type="containsText" dxfId="96" priority="8" operator="containsText" text="Insuffisant">
      <formula>NOT(ISERROR(SEARCH("Insuffisant",C11)))</formula>
    </cfRule>
  </conditionalFormatting>
  <conditionalFormatting sqref="E11">
    <cfRule type="containsText" dxfId="95" priority="2" operator="containsText" text="Insuffisant">
      <formula>NOT(ISERROR(SEARCH("Insuffisant",E11)))</formula>
    </cfRule>
    <cfRule type="containsText" dxfId="94" priority="3" operator="containsText" text="limite">
      <formula>NOT(ISERROR(SEARCH("limite",E11)))</formula>
    </cfRule>
    <cfRule type="containsText" dxfId="93" priority="4" operator="containsText" text="Valide">
      <formula>NOT(ISERROR(SEARCH("Valide",E11)))</formula>
    </cfRule>
    <cfRule type="containsText" dxfId="92" priority="5" stopIfTrue="1" operator="containsText" text="Félicitations">
      <formula>NOT(ISERROR(SEARCH("Félicitations",E11)))</formula>
    </cfRule>
  </conditionalFormatting>
  <conditionalFormatting sqref="S10:T15">
    <cfRule type="containsText" dxfId="91" priority="1" operator="containsText" text="Evaluation">
      <formula>NOT(ISERROR(SEARCH("Evaluation",S10)))</formula>
    </cfRule>
  </conditionalFormatting>
  <dataValidations count="17">
    <dataValidation allowBlank="1" promptTitle="Test" prompt="Lorem ipsum_x000a_" sqref="D34:E39" xr:uid="{5CE57C92-24EA-CE44-BACD-40CE9107857F}"/>
    <dataValidation allowBlank="1" showInputMessage="1" showErrorMessage="1" prompt="Commentaires éventuels_x000a_" sqref="E16:E22 E24:E25 E27 E29:E30 E32:E33" xr:uid="{43B749E8-B84E-A54A-9612-8585F4040552}"/>
    <dataValidation type="list" allowBlank="1" showInputMessage="1" showErrorMessage="1" sqref="D16" xr:uid="{19FB4155-8381-9342-AF49-B4EA52CBC86A}">
      <formula1>$N$1:$N$4</formula1>
    </dataValidation>
    <dataValidation type="list" allowBlank="1" showInputMessage="1" showErrorMessage="1" sqref="D18" xr:uid="{398EA48A-03B3-BF43-9EDB-9587EE624AEA}">
      <formula1>$N$5:$N$8</formula1>
    </dataValidation>
    <dataValidation type="list" allowBlank="1" showInputMessage="1" showErrorMessage="1" sqref="D19" xr:uid="{A0B83751-8D08-AB41-95A0-4AA37223ED11}">
      <formula1>$N$9:$N$12</formula1>
    </dataValidation>
    <dataValidation type="list" allowBlank="1" showInputMessage="1" showErrorMessage="1" sqref="D20" xr:uid="{C3ADA17B-AE23-5C49-92B2-A49ED290A33C}">
      <formula1>$N$13:$N$16</formula1>
    </dataValidation>
    <dataValidation type="list" allowBlank="1" showInputMessage="1" showErrorMessage="1" sqref="D21" xr:uid="{032D4D77-8243-D241-A3BB-CEB2768940E5}">
      <formula1>$N$17:$N$20</formula1>
    </dataValidation>
    <dataValidation type="list" allowBlank="1" showInputMessage="1" showErrorMessage="1" sqref="D22" xr:uid="{EA512B73-F76E-FC4C-89C9-8AD0F9331EAF}">
      <formula1>$N$21:$N$24</formula1>
    </dataValidation>
    <dataValidation type="list" allowBlank="1" showInputMessage="1" showErrorMessage="1" sqref="D24" xr:uid="{7756B6CE-3F33-5640-911B-50D7F4E552E8}">
      <formula1>$N$25:$N$28</formula1>
    </dataValidation>
    <dataValidation type="list" allowBlank="1" showInputMessage="1" showErrorMessage="1" sqref="D25" xr:uid="{25E84FCA-37FA-E74F-85C0-9E6552FAC8A1}">
      <formula1>$N$29:$N$32</formula1>
    </dataValidation>
    <dataValidation type="list" allowBlank="1" showInputMessage="1" showErrorMessage="1" sqref="D27" xr:uid="{E4B753E9-4924-A34A-80DE-65B3C31DC0D4}">
      <formula1>$N$33:$N$36</formula1>
    </dataValidation>
    <dataValidation type="list" allowBlank="1" showInputMessage="1" showErrorMessage="1" sqref="D29" xr:uid="{6B808068-9B56-B445-9E63-5E05A9DB0400}">
      <formula1>$N$37:$N$40</formula1>
    </dataValidation>
    <dataValidation type="list" allowBlank="1" showInputMessage="1" showErrorMessage="1" sqref="D32" xr:uid="{73E35AB8-9F28-8442-BCD8-BB7405971D1F}">
      <formula1>$N$45:$N$48</formula1>
    </dataValidation>
    <dataValidation type="list" allowBlank="1" showInputMessage="1" showErrorMessage="1" sqref="D33" xr:uid="{A3686E52-E97B-8848-BDB0-7129DD27CBF2}">
      <formula1>$N$49:$N$52</formula1>
    </dataValidation>
    <dataValidation type="list" allowBlank="1" showInputMessage="1" showErrorMessage="1" sqref="D30" xr:uid="{14C37022-293F-1E45-88B3-BDA013D9692D}">
      <formula1>$N$41:$N$44</formula1>
    </dataValidation>
    <dataValidation type="list" allowBlank="1" showInputMessage="1" showErrorMessage="1" sqref="C5:C10" xr:uid="{8D076968-DF64-114F-A6BD-7D78B69AE52B}">
      <formula1>$T$2:$T$4</formula1>
    </dataValidation>
    <dataValidation type="list" allowBlank="1" showInputMessage="1" showErrorMessage="1" sqref="D5:D10" xr:uid="{9922568C-6038-A741-9C78-65225B232F0A}">
      <formula1>$U$2:$U$6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6A6F9-2819-D24C-B243-1F0BF0DB0CEA}">
  <dimension ref="B1:V71"/>
  <sheetViews>
    <sheetView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117</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XluRU6DMNlqQzHbz/SC5umZXTO5tIkHbTrSqBYok60YbUBp2Smzs0UB9ymtFa8CSgRaBrknTHGhP2zHX5eO7kg==" saltValue="UMDSy8DB64srCgSxlDq59Q=="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90" priority="10" stopIfTrue="1" operator="containsText" text=" P ">
      <formula>NOT(ISERROR(SEARCH(" P ",B15)))</formula>
    </cfRule>
    <cfRule type="containsText" dxfId="89" priority="11" stopIfTrue="1" operator="containsText" text=" A ">
      <formula>NOT(ISERROR(SEARCH(" A ",B15)))</formula>
    </cfRule>
    <cfRule type="containsText" dxfId="88" priority="12" stopIfTrue="1" operator="containsText" text=" I ">
      <formula>NOT(ISERROR(SEARCH(" I ",B15)))</formula>
    </cfRule>
    <cfRule type="containsText" dxfId="87" priority="13" stopIfTrue="1" operator="containsText" text="Evaluation">
      <formula>NOT(ISERROR(SEARCH("Evaluation",B15)))</formula>
    </cfRule>
  </conditionalFormatting>
  <conditionalFormatting sqref="C5:D10">
    <cfRule type="containsText" dxfId="86" priority="9" operator="containsText" text="Evaluation">
      <formula>NOT(ISERROR(SEARCH("Evaluation",C5)))</formula>
    </cfRule>
  </conditionalFormatting>
  <conditionalFormatting sqref="C11:D11">
    <cfRule type="containsText" dxfId="85" priority="6" operator="containsText" text="Bon">
      <formula>NOT(ISERROR(SEARCH("Bon",C11)))</formula>
    </cfRule>
    <cfRule type="containsText" dxfId="84" priority="7" operator="containsText" text="Correct">
      <formula>NOT(ISERROR(SEARCH("Correct",C11)))</formula>
    </cfRule>
    <cfRule type="containsText" dxfId="83" priority="8" operator="containsText" text="Insuffisant">
      <formula>NOT(ISERROR(SEARCH("Insuffisant",C11)))</formula>
    </cfRule>
  </conditionalFormatting>
  <conditionalFormatting sqref="E11">
    <cfRule type="containsText" dxfId="82" priority="2" operator="containsText" text="Insuffisant">
      <formula>NOT(ISERROR(SEARCH("Insuffisant",E11)))</formula>
    </cfRule>
    <cfRule type="containsText" dxfId="81" priority="3" operator="containsText" text="limite">
      <formula>NOT(ISERROR(SEARCH("limite",E11)))</formula>
    </cfRule>
    <cfRule type="containsText" dxfId="80" priority="4" operator="containsText" text="Valide">
      <formula>NOT(ISERROR(SEARCH("Valide",E11)))</formula>
    </cfRule>
    <cfRule type="containsText" dxfId="79" priority="5" stopIfTrue="1" operator="containsText" text="Félicitations">
      <formula>NOT(ISERROR(SEARCH("Félicitations",E11)))</formula>
    </cfRule>
  </conditionalFormatting>
  <conditionalFormatting sqref="S10:T15">
    <cfRule type="containsText" dxfId="78" priority="1" operator="containsText" text="Evaluation">
      <formula>NOT(ISERROR(SEARCH("Evaluation",S10)))</formula>
    </cfRule>
  </conditionalFormatting>
  <dataValidations count="17">
    <dataValidation type="list" allowBlank="1" showInputMessage="1" showErrorMessage="1" sqref="D5:D10" xr:uid="{375D6FAA-4213-0847-A79B-F2822E755575}">
      <formula1>$U$2:$U$6</formula1>
    </dataValidation>
    <dataValidation type="list" allowBlank="1" showInputMessage="1" showErrorMessage="1" sqref="C5:C10" xr:uid="{8DD0BF8E-7C96-CD47-AFA4-80FA4D6E111E}">
      <formula1>$T$2:$T$4</formula1>
    </dataValidation>
    <dataValidation type="list" allowBlank="1" showInputMessage="1" showErrorMessage="1" sqref="D30" xr:uid="{88569D07-68B3-8645-9470-192CFA713D60}">
      <formula1>$N$41:$N$44</formula1>
    </dataValidation>
    <dataValidation type="list" allowBlank="1" showInputMessage="1" showErrorMessage="1" sqref="D33" xr:uid="{C0DCBC12-DB98-714D-A57C-236EB8217C72}">
      <formula1>$N$49:$N$52</formula1>
    </dataValidation>
    <dataValidation type="list" allowBlank="1" showInputMessage="1" showErrorMessage="1" sqref="D32" xr:uid="{9FEB3355-7849-9849-9F0A-58AAD051A805}">
      <formula1>$N$45:$N$48</formula1>
    </dataValidation>
    <dataValidation type="list" allowBlank="1" showInputMessage="1" showErrorMessage="1" sqref="D29" xr:uid="{C0CD12C7-E02F-7440-B2D5-A2CAB3120F8F}">
      <formula1>$N$37:$N$40</formula1>
    </dataValidation>
    <dataValidation type="list" allowBlank="1" showInputMessage="1" showErrorMessage="1" sqref="D27" xr:uid="{C9D211F6-6188-F84F-9EE1-5CECC6FEADA4}">
      <formula1>$N$33:$N$36</formula1>
    </dataValidation>
    <dataValidation type="list" allowBlank="1" showInputMessage="1" showErrorMessage="1" sqref="D25" xr:uid="{5F212F37-1F89-C148-AEF8-8DADB829BA60}">
      <formula1>$N$29:$N$32</formula1>
    </dataValidation>
    <dataValidation type="list" allowBlank="1" showInputMessage="1" showErrorMessage="1" sqref="D24" xr:uid="{E0816579-9380-8547-AAB9-07B2BBBA3226}">
      <formula1>$N$25:$N$28</formula1>
    </dataValidation>
    <dataValidation type="list" allowBlank="1" showInputMessage="1" showErrorMessage="1" sqref="D22" xr:uid="{3C8E9233-718F-DC43-8F45-3372A98A1E86}">
      <formula1>$N$21:$N$24</formula1>
    </dataValidation>
    <dataValidation type="list" allowBlank="1" showInputMessage="1" showErrorMessage="1" sqref="D21" xr:uid="{03FF353D-FD05-0447-BBBD-2F68722A8823}">
      <formula1>$N$17:$N$20</formula1>
    </dataValidation>
    <dataValidation type="list" allowBlank="1" showInputMessage="1" showErrorMessage="1" sqref="D20" xr:uid="{AEED50CC-2198-3D44-A64B-B674E5FD1E6C}">
      <formula1>$N$13:$N$16</formula1>
    </dataValidation>
    <dataValidation type="list" allowBlank="1" showInputMessage="1" showErrorMessage="1" sqref="D19" xr:uid="{CBEFF0EF-1C61-4445-A945-59334A6B90BE}">
      <formula1>$N$9:$N$12</formula1>
    </dataValidation>
    <dataValidation type="list" allowBlank="1" showInputMessage="1" showErrorMessage="1" sqref="D18" xr:uid="{22B50B4F-F1FE-CF4A-9F54-34441E3C6FD5}">
      <formula1>$N$5:$N$8</formula1>
    </dataValidation>
    <dataValidation type="list" allowBlank="1" showInputMessage="1" showErrorMessage="1" sqref="D16" xr:uid="{B076EEA4-56C1-C042-BF34-77E7D555FBCC}">
      <formula1>$N$1:$N$4</formula1>
    </dataValidation>
    <dataValidation allowBlank="1" showInputMessage="1" showErrorMessage="1" prompt="Commentaires éventuels_x000a_" sqref="E16:E22 E24:E25 E27 E29:E30 E32:E33" xr:uid="{350AEFE1-0670-7F42-AB03-87A614B416BC}"/>
    <dataValidation allowBlank="1" promptTitle="Test" prompt="Lorem ipsum_x000a_" sqref="D34:E39" xr:uid="{D3BFB69F-BE17-DC42-8584-CE0081874B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365C8-05CA-A849-BAEF-088C8344DF7C}">
  <dimension ref="B1:V71"/>
  <sheetViews>
    <sheetView topLeftCell="B1"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117</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ev1DO5b4hB4U9Egpe2ZQwX0zfXBLCdiG/MwGObpvyYTJTMloeTI6VTVa8+pQwxjOwRKuGRuOks3ap9Bf3pwirw==" saltValue="CEKGCV15KGwdCLzvF9inlQ=="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77" priority="10" stopIfTrue="1" operator="containsText" text=" P ">
      <formula>NOT(ISERROR(SEARCH(" P ",B15)))</formula>
    </cfRule>
    <cfRule type="containsText" dxfId="76" priority="11" stopIfTrue="1" operator="containsText" text=" A ">
      <formula>NOT(ISERROR(SEARCH(" A ",B15)))</formula>
    </cfRule>
    <cfRule type="containsText" dxfId="75" priority="12" stopIfTrue="1" operator="containsText" text=" I ">
      <formula>NOT(ISERROR(SEARCH(" I ",B15)))</formula>
    </cfRule>
    <cfRule type="containsText" dxfId="74" priority="13" stopIfTrue="1" operator="containsText" text="Evaluation">
      <formula>NOT(ISERROR(SEARCH("Evaluation",B15)))</formula>
    </cfRule>
  </conditionalFormatting>
  <conditionalFormatting sqref="C5:D10">
    <cfRule type="containsText" dxfId="73" priority="9" operator="containsText" text="Evaluation">
      <formula>NOT(ISERROR(SEARCH("Evaluation",C5)))</formula>
    </cfRule>
  </conditionalFormatting>
  <conditionalFormatting sqref="C11:D11">
    <cfRule type="containsText" dxfId="72" priority="6" operator="containsText" text="Bon">
      <formula>NOT(ISERROR(SEARCH("Bon",C11)))</formula>
    </cfRule>
    <cfRule type="containsText" dxfId="71" priority="7" operator="containsText" text="Correct">
      <formula>NOT(ISERROR(SEARCH("Correct",C11)))</formula>
    </cfRule>
    <cfRule type="containsText" dxfId="70" priority="8" operator="containsText" text="Insuffisant">
      <formula>NOT(ISERROR(SEARCH("Insuffisant",C11)))</formula>
    </cfRule>
  </conditionalFormatting>
  <conditionalFormatting sqref="E11">
    <cfRule type="containsText" dxfId="69" priority="2" operator="containsText" text="Insuffisant">
      <formula>NOT(ISERROR(SEARCH("Insuffisant",E11)))</formula>
    </cfRule>
    <cfRule type="containsText" dxfId="68" priority="3" operator="containsText" text="limite">
      <formula>NOT(ISERROR(SEARCH("limite",E11)))</formula>
    </cfRule>
    <cfRule type="containsText" dxfId="67" priority="4" operator="containsText" text="Valide">
      <formula>NOT(ISERROR(SEARCH("Valide",E11)))</formula>
    </cfRule>
    <cfRule type="containsText" dxfId="66" priority="5" stopIfTrue="1" operator="containsText" text="Félicitations">
      <formula>NOT(ISERROR(SEARCH("Félicitations",E11)))</formula>
    </cfRule>
  </conditionalFormatting>
  <conditionalFormatting sqref="S10:T15">
    <cfRule type="containsText" dxfId="65" priority="1" operator="containsText" text="Evaluation">
      <formula>NOT(ISERROR(SEARCH("Evaluation",S10)))</formula>
    </cfRule>
  </conditionalFormatting>
  <dataValidations count="17">
    <dataValidation type="list" allowBlank="1" showInputMessage="1" showErrorMessage="1" sqref="D5:D10" xr:uid="{721B24F1-B7B7-1E4A-B72F-E21D422BF1F4}">
      <formula1>$U$2:$U$6</formula1>
    </dataValidation>
    <dataValidation type="list" allowBlank="1" showInputMessage="1" showErrorMessage="1" sqref="C5:C10" xr:uid="{6A698A66-A07E-6C48-99D2-AC8A5F8D41DE}">
      <formula1>$T$2:$T$4</formula1>
    </dataValidation>
    <dataValidation type="list" allowBlank="1" showInputMessage="1" showErrorMessage="1" sqref="D30" xr:uid="{C7CF3338-CB87-D740-AA23-9E875693CD7D}">
      <formula1>$N$41:$N$44</formula1>
    </dataValidation>
    <dataValidation type="list" allowBlank="1" showInputMessage="1" showErrorMessage="1" sqref="D33" xr:uid="{505AE682-7C1B-B84C-8671-637D391F03B2}">
      <formula1>$N$49:$N$52</formula1>
    </dataValidation>
    <dataValidation type="list" allowBlank="1" showInputMessage="1" showErrorMessage="1" sqref="D32" xr:uid="{F48D3F93-B62B-6A43-9B81-364ED4E52B56}">
      <formula1>$N$45:$N$48</formula1>
    </dataValidation>
    <dataValidation type="list" allowBlank="1" showInputMessage="1" showErrorMessage="1" sqref="D29" xr:uid="{E3D4FB46-6C5E-3B41-A259-6E5B08E1249C}">
      <formula1>$N$37:$N$40</formula1>
    </dataValidation>
    <dataValidation type="list" allowBlank="1" showInputMessage="1" showErrorMessage="1" sqref="D27" xr:uid="{6B766BD9-2FDB-0340-89ED-B6CC5467B40B}">
      <formula1>$N$33:$N$36</formula1>
    </dataValidation>
    <dataValidation type="list" allowBlank="1" showInputMessage="1" showErrorMessage="1" sqref="D25" xr:uid="{20F671D6-6A8F-344D-93FB-1935F1371D10}">
      <formula1>$N$29:$N$32</formula1>
    </dataValidation>
    <dataValidation type="list" allowBlank="1" showInputMessage="1" showErrorMessage="1" sqref="D24" xr:uid="{820444F7-4CCE-B542-A081-0CF28247E4E6}">
      <formula1>$N$25:$N$28</formula1>
    </dataValidation>
    <dataValidation type="list" allowBlank="1" showInputMessage="1" showErrorMessage="1" sqref="D22" xr:uid="{35F5AE65-4EAF-8F40-9B7C-81C76BD83BE8}">
      <formula1>$N$21:$N$24</formula1>
    </dataValidation>
    <dataValidation type="list" allowBlank="1" showInputMessage="1" showErrorMessage="1" sqref="D21" xr:uid="{FEE77763-4274-2A43-8213-379EC2DAE3AF}">
      <formula1>$N$17:$N$20</formula1>
    </dataValidation>
    <dataValidation type="list" allowBlank="1" showInputMessage="1" showErrorMessage="1" sqref="D20" xr:uid="{12C1EA7C-D571-CA41-AB14-C80F4795C720}">
      <formula1>$N$13:$N$16</formula1>
    </dataValidation>
    <dataValidation type="list" allowBlank="1" showInputMessage="1" showErrorMessage="1" sqref="D19" xr:uid="{D898D3BA-695A-4A40-AC9B-7ED4CA5C0873}">
      <formula1>$N$9:$N$12</formula1>
    </dataValidation>
    <dataValidation type="list" allowBlank="1" showInputMessage="1" showErrorMessage="1" sqref="D18" xr:uid="{763F9EBE-1F19-5740-964E-3F1C61C5E35C}">
      <formula1>$N$5:$N$8</formula1>
    </dataValidation>
    <dataValidation type="list" allowBlank="1" showInputMessage="1" showErrorMessage="1" sqref="D16" xr:uid="{46A7CDC0-BE63-1945-A35D-FD093BCC583F}">
      <formula1>$N$1:$N$4</formula1>
    </dataValidation>
    <dataValidation allowBlank="1" showInputMessage="1" showErrorMessage="1" prompt="Commentaires éventuels_x000a_" sqref="E16:E22 E24:E25 E27 E29:E30 E32:E33" xr:uid="{410E2B81-B8D8-FF44-AFAE-D1B283D80281}"/>
    <dataValidation allowBlank="1" promptTitle="Test" prompt="Lorem ipsum_x000a_" sqref="D34:E39" xr:uid="{B3DEDAAB-3E9F-774B-AA93-99275E4A5CFA}"/>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AB31D-E940-474E-A2FB-A53F9B02ABA5}">
  <dimension ref="B1:V71"/>
  <sheetViews>
    <sheetView topLeftCell="C1"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117</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5ODmtKDIf4xUuCtq0JL9fOsbwYc0cJ4/PYPoqBK/C/0MKxqOo9cg0t7+vf6eqk4MjIoF2O9HpGl0Ziu3ulUQlw==" saltValue="LsiJpZpVakjXgIBnoL/61g=="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64" priority="10" stopIfTrue="1" operator="containsText" text=" P ">
      <formula>NOT(ISERROR(SEARCH(" P ",B15)))</formula>
    </cfRule>
    <cfRule type="containsText" dxfId="63" priority="11" stopIfTrue="1" operator="containsText" text=" A ">
      <formula>NOT(ISERROR(SEARCH(" A ",B15)))</formula>
    </cfRule>
    <cfRule type="containsText" dxfId="62" priority="12" stopIfTrue="1" operator="containsText" text=" I ">
      <formula>NOT(ISERROR(SEARCH(" I ",B15)))</formula>
    </cfRule>
    <cfRule type="containsText" dxfId="61" priority="13" stopIfTrue="1" operator="containsText" text="Evaluation">
      <formula>NOT(ISERROR(SEARCH("Evaluation",B15)))</formula>
    </cfRule>
  </conditionalFormatting>
  <conditionalFormatting sqref="C5:D10">
    <cfRule type="containsText" dxfId="60" priority="9" operator="containsText" text="Evaluation">
      <formula>NOT(ISERROR(SEARCH("Evaluation",C5)))</formula>
    </cfRule>
  </conditionalFormatting>
  <conditionalFormatting sqref="C11:D11">
    <cfRule type="containsText" dxfId="59" priority="6" operator="containsText" text="Bon">
      <formula>NOT(ISERROR(SEARCH("Bon",C11)))</formula>
    </cfRule>
    <cfRule type="containsText" dxfId="58" priority="7" operator="containsText" text="Correct">
      <formula>NOT(ISERROR(SEARCH("Correct",C11)))</formula>
    </cfRule>
    <cfRule type="containsText" dxfId="57" priority="8" operator="containsText" text="Insuffisant">
      <formula>NOT(ISERROR(SEARCH("Insuffisant",C11)))</formula>
    </cfRule>
  </conditionalFormatting>
  <conditionalFormatting sqref="E11">
    <cfRule type="containsText" dxfId="56" priority="2" operator="containsText" text="Insuffisant">
      <formula>NOT(ISERROR(SEARCH("Insuffisant",E11)))</formula>
    </cfRule>
    <cfRule type="containsText" dxfId="55" priority="3" operator="containsText" text="limite">
      <formula>NOT(ISERROR(SEARCH("limite",E11)))</formula>
    </cfRule>
    <cfRule type="containsText" dxfId="54" priority="4" operator="containsText" text="Valide">
      <formula>NOT(ISERROR(SEARCH("Valide",E11)))</formula>
    </cfRule>
    <cfRule type="containsText" dxfId="53" priority="5" stopIfTrue="1" operator="containsText" text="Félicitations">
      <formula>NOT(ISERROR(SEARCH("Félicitations",E11)))</formula>
    </cfRule>
  </conditionalFormatting>
  <conditionalFormatting sqref="S10:T15">
    <cfRule type="containsText" dxfId="52" priority="1" operator="containsText" text="Evaluation">
      <formula>NOT(ISERROR(SEARCH("Evaluation",S10)))</formula>
    </cfRule>
  </conditionalFormatting>
  <dataValidations count="17">
    <dataValidation type="list" allowBlank="1" showInputMessage="1" showErrorMessage="1" sqref="D5:D10" xr:uid="{55BF3DD1-5A90-524E-8F7C-7240C4190CA9}">
      <formula1>$U$2:$U$6</formula1>
    </dataValidation>
    <dataValidation type="list" allowBlank="1" showInputMessage="1" showErrorMessage="1" sqref="C5:C10" xr:uid="{5EC09E6C-0A9F-EF4F-AF7F-182C42FDB5E3}">
      <formula1>$T$2:$T$4</formula1>
    </dataValidation>
    <dataValidation type="list" allowBlank="1" showInputMessage="1" showErrorMessage="1" sqref="D30" xr:uid="{7A36B270-5F24-D74B-B504-0EB59B1780BA}">
      <formula1>$N$41:$N$44</formula1>
    </dataValidation>
    <dataValidation type="list" allowBlank="1" showInputMessage="1" showErrorMessage="1" sqref="D33" xr:uid="{7B0F57DC-E461-F346-9722-B56BDB99B1A2}">
      <formula1>$N$49:$N$52</formula1>
    </dataValidation>
    <dataValidation type="list" allowBlank="1" showInputMessage="1" showErrorMessage="1" sqref="D32" xr:uid="{0420D991-0268-8649-84AF-4D80D4EB3F7D}">
      <formula1>$N$45:$N$48</formula1>
    </dataValidation>
    <dataValidation type="list" allowBlank="1" showInputMessage="1" showErrorMessage="1" sqref="D29" xr:uid="{2C585DDC-734F-7E4B-A29B-DE7F0540E33A}">
      <formula1>$N$37:$N$40</formula1>
    </dataValidation>
    <dataValidation type="list" allowBlank="1" showInputMessage="1" showErrorMessage="1" sqref="D27" xr:uid="{3C764691-C1C1-1045-AFD8-A157267A880E}">
      <formula1>$N$33:$N$36</formula1>
    </dataValidation>
    <dataValidation type="list" allowBlank="1" showInputMessage="1" showErrorMessage="1" sqref="D25" xr:uid="{07C4C44C-5B3F-A449-9197-804DA90B9866}">
      <formula1>$N$29:$N$32</formula1>
    </dataValidation>
    <dataValidation type="list" allowBlank="1" showInputMessage="1" showErrorMessage="1" sqref="D24" xr:uid="{07E5DE58-F188-9A49-9CA0-5467974DC91A}">
      <formula1>$N$25:$N$28</formula1>
    </dataValidation>
    <dataValidation type="list" allowBlank="1" showInputMessage="1" showErrorMessage="1" sqref="D22" xr:uid="{A61CAF43-8104-5B43-B20B-9AD401D564BF}">
      <formula1>$N$21:$N$24</formula1>
    </dataValidation>
    <dataValidation type="list" allowBlank="1" showInputMessage="1" showErrorMessage="1" sqref="D21" xr:uid="{0F0CEB7A-643E-3641-8D02-CF985FF76197}">
      <formula1>$N$17:$N$20</formula1>
    </dataValidation>
    <dataValidation type="list" allowBlank="1" showInputMessage="1" showErrorMessage="1" sqref="D20" xr:uid="{D89B888A-6916-B34C-81E2-C7AE54BDAF1A}">
      <formula1>$N$13:$N$16</formula1>
    </dataValidation>
    <dataValidation type="list" allowBlank="1" showInputMessage="1" showErrorMessage="1" sqref="D19" xr:uid="{953246DA-A96A-EE47-B10E-DCF62FF8E679}">
      <formula1>$N$9:$N$12</formula1>
    </dataValidation>
    <dataValidation type="list" allowBlank="1" showInputMessage="1" showErrorMessage="1" sqref="D18" xr:uid="{3EC97933-5CF6-5449-9172-944B9B6BBA0C}">
      <formula1>$N$5:$N$8</formula1>
    </dataValidation>
    <dataValidation type="list" allowBlank="1" showInputMessage="1" showErrorMessage="1" sqref="D16" xr:uid="{0431AA24-CEE8-E641-B583-782AE4819878}">
      <formula1>$N$1:$N$4</formula1>
    </dataValidation>
    <dataValidation allowBlank="1" showInputMessage="1" showErrorMessage="1" prompt="Commentaires éventuels_x000a_" sqref="E16:E22 E24:E25 E27 E29:E30 E32:E33" xr:uid="{21C74D86-BD32-3849-9C5C-CA65CEBBF8D1}"/>
    <dataValidation allowBlank="1" promptTitle="Test" prompt="Lorem ipsum_x000a_" sqref="D34:E39" xr:uid="{72616654-8B25-444F-816C-E883D53B180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BD00E-55CE-5840-821C-9FAFCB3DE087}">
  <dimension ref="B1:V71"/>
  <sheetViews>
    <sheetView topLeftCell="D1"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117</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pNbZilq4rEwlA4L9MhWBDJ4rmDaziZ5eM0RV8xnOmU5xiScNcaaN9gtrmKoyplUaJL70kEDRx5bzBS+3Jzhwsg==" saltValue="Orw94xo6NVdv+3k20MDozw=="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51" priority="10" stopIfTrue="1" operator="containsText" text=" P ">
      <formula>NOT(ISERROR(SEARCH(" P ",B15)))</formula>
    </cfRule>
    <cfRule type="containsText" dxfId="50" priority="11" stopIfTrue="1" operator="containsText" text=" A ">
      <formula>NOT(ISERROR(SEARCH(" A ",B15)))</formula>
    </cfRule>
    <cfRule type="containsText" dxfId="49" priority="12" stopIfTrue="1" operator="containsText" text=" I ">
      <formula>NOT(ISERROR(SEARCH(" I ",B15)))</formula>
    </cfRule>
    <cfRule type="containsText" dxfId="48" priority="13" stopIfTrue="1" operator="containsText" text="Evaluation">
      <formula>NOT(ISERROR(SEARCH("Evaluation",B15)))</formula>
    </cfRule>
  </conditionalFormatting>
  <conditionalFormatting sqref="C5:D10">
    <cfRule type="containsText" dxfId="47" priority="9" operator="containsText" text="Evaluation">
      <formula>NOT(ISERROR(SEARCH("Evaluation",C5)))</formula>
    </cfRule>
  </conditionalFormatting>
  <conditionalFormatting sqref="C11:D11">
    <cfRule type="containsText" dxfId="46" priority="6" operator="containsText" text="Bon">
      <formula>NOT(ISERROR(SEARCH("Bon",C11)))</formula>
    </cfRule>
    <cfRule type="containsText" dxfId="45" priority="7" operator="containsText" text="Correct">
      <formula>NOT(ISERROR(SEARCH("Correct",C11)))</formula>
    </cfRule>
    <cfRule type="containsText" dxfId="44" priority="8" operator="containsText" text="Insuffisant">
      <formula>NOT(ISERROR(SEARCH("Insuffisant",C11)))</formula>
    </cfRule>
  </conditionalFormatting>
  <conditionalFormatting sqref="E11">
    <cfRule type="containsText" dxfId="43" priority="2" operator="containsText" text="Insuffisant">
      <formula>NOT(ISERROR(SEARCH("Insuffisant",E11)))</formula>
    </cfRule>
    <cfRule type="containsText" dxfId="42" priority="3" operator="containsText" text="limite">
      <formula>NOT(ISERROR(SEARCH("limite",E11)))</formula>
    </cfRule>
    <cfRule type="containsText" dxfId="41" priority="4" operator="containsText" text="Valide">
      <formula>NOT(ISERROR(SEARCH("Valide",E11)))</formula>
    </cfRule>
    <cfRule type="containsText" dxfId="40" priority="5" stopIfTrue="1" operator="containsText" text="Félicitations">
      <formula>NOT(ISERROR(SEARCH("Félicitations",E11)))</formula>
    </cfRule>
  </conditionalFormatting>
  <conditionalFormatting sqref="S10:T15">
    <cfRule type="containsText" dxfId="39" priority="1" operator="containsText" text="Evaluation">
      <formula>NOT(ISERROR(SEARCH("Evaluation",S10)))</formula>
    </cfRule>
  </conditionalFormatting>
  <dataValidations count="17">
    <dataValidation type="list" allowBlank="1" showInputMessage="1" showErrorMessage="1" sqref="D5:D10" xr:uid="{598AF577-36B8-B74C-AFD2-C4E377A55CE2}">
      <formula1>$U$2:$U$6</formula1>
    </dataValidation>
    <dataValidation type="list" allowBlank="1" showInputMessage="1" showErrorMessage="1" sqref="C5:C10" xr:uid="{811CFDE0-A947-7241-A7D7-F605B1F4B775}">
      <formula1>$T$2:$T$4</formula1>
    </dataValidation>
    <dataValidation type="list" allowBlank="1" showInputMessage="1" showErrorMessage="1" sqref="D30" xr:uid="{1277F3B9-5B0F-3F40-B2B3-3CCC003EB6CA}">
      <formula1>$N$41:$N$44</formula1>
    </dataValidation>
    <dataValidation type="list" allowBlank="1" showInputMessage="1" showErrorMessage="1" sqref="D33" xr:uid="{7A2349A7-2BF4-9C44-B22A-36D967CC027C}">
      <formula1>$N$49:$N$52</formula1>
    </dataValidation>
    <dataValidation type="list" allowBlank="1" showInputMessage="1" showErrorMessage="1" sqref="D32" xr:uid="{E8081A49-A8C2-D84B-B513-DDD2E70A1952}">
      <formula1>$N$45:$N$48</formula1>
    </dataValidation>
    <dataValidation type="list" allowBlank="1" showInputMessage="1" showErrorMessage="1" sqref="D29" xr:uid="{477F9565-534E-F740-B5B6-5117DF73FCA9}">
      <formula1>$N$37:$N$40</formula1>
    </dataValidation>
    <dataValidation type="list" allowBlank="1" showInputMessage="1" showErrorMessage="1" sqref="D27" xr:uid="{790A7C6C-88F4-3A44-A371-28681EDE651B}">
      <formula1>$N$33:$N$36</formula1>
    </dataValidation>
    <dataValidation type="list" allowBlank="1" showInputMessage="1" showErrorMessage="1" sqref="D25" xr:uid="{879B96CA-2EF8-1744-95C9-4AB5E3A37F9E}">
      <formula1>$N$29:$N$32</formula1>
    </dataValidation>
    <dataValidation type="list" allowBlank="1" showInputMessage="1" showErrorMessage="1" sqref="D24" xr:uid="{896AD204-7D69-7741-89D5-17DC0C5F3206}">
      <formula1>$N$25:$N$28</formula1>
    </dataValidation>
    <dataValidation type="list" allowBlank="1" showInputMessage="1" showErrorMessage="1" sqref="D22" xr:uid="{D7B69433-CDDE-5845-BAA7-EA16DBC1F3CB}">
      <formula1>$N$21:$N$24</formula1>
    </dataValidation>
    <dataValidation type="list" allowBlank="1" showInputMessage="1" showErrorMessage="1" sqref="D21" xr:uid="{E5E7A7FD-642C-8347-8420-61656D26E39B}">
      <formula1>$N$17:$N$20</formula1>
    </dataValidation>
    <dataValidation type="list" allowBlank="1" showInputMessage="1" showErrorMessage="1" sqref="D20" xr:uid="{4AFA4A4A-7B6B-7741-94D2-1E514CAD4CE6}">
      <formula1>$N$13:$N$16</formula1>
    </dataValidation>
    <dataValidation type="list" allowBlank="1" showInputMessage="1" showErrorMessage="1" sqref="D19" xr:uid="{D0FB15AE-1D61-2648-8293-9C5FE1E09161}">
      <formula1>$N$9:$N$12</formula1>
    </dataValidation>
    <dataValidation type="list" allowBlank="1" showInputMessage="1" showErrorMessage="1" sqref="D18" xr:uid="{F7E44C71-D841-4646-B1C3-39792CF04A5E}">
      <formula1>$N$5:$N$8</formula1>
    </dataValidation>
    <dataValidation type="list" allowBlank="1" showInputMessage="1" showErrorMessage="1" sqref="D16" xr:uid="{AF6F270B-5403-F14E-A20E-E2DEA824D94C}">
      <formula1>$N$1:$N$4</formula1>
    </dataValidation>
    <dataValidation allowBlank="1" showInputMessage="1" showErrorMessage="1" prompt="Commentaires éventuels_x000a_" sqref="E16:E22 E24:E25 E27 E29:E30 E32:E33" xr:uid="{CC25ABB8-1613-F946-9C28-6B4245D27A99}"/>
    <dataValidation allowBlank="1" promptTitle="Test" prompt="Lorem ipsum_x000a_" sqref="D34:E39" xr:uid="{209EB9BA-1C49-8E44-BAD6-BD0629198DFC}"/>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8DC54-B974-704A-BF42-08B089EB6B06}">
  <dimension ref="B1:V71"/>
  <sheetViews>
    <sheetView topLeftCell="B1"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117</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je3DCM5tPqrEZqPFE2xNanMaiNxfDSSZNzAiUz2hYFBsMwAkMxRNYG7nlG9KJ9JvdSpB3ngA7sQ0aPdyWww/+A==" saltValue="u8jfwYowr6GgVzDWyXifDQ=="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38" priority="10" stopIfTrue="1" operator="containsText" text=" P ">
      <formula>NOT(ISERROR(SEARCH(" P ",B15)))</formula>
    </cfRule>
    <cfRule type="containsText" dxfId="37" priority="11" stopIfTrue="1" operator="containsText" text=" A ">
      <formula>NOT(ISERROR(SEARCH(" A ",B15)))</formula>
    </cfRule>
    <cfRule type="containsText" dxfId="36" priority="12" stopIfTrue="1" operator="containsText" text=" I ">
      <formula>NOT(ISERROR(SEARCH(" I ",B15)))</formula>
    </cfRule>
    <cfRule type="containsText" dxfId="35" priority="13" stopIfTrue="1" operator="containsText" text="Evaluation">
      <formula>NOT(ISERROR(SEARCH("Evaluation",B15)))</formula>
    </cfRule>
  </conditionalFormatting>
  <conditionalFormatting sqref="C5:D10">
    <cfRule type="containsText" dxfId="34" priority="9" operator="containsText" text="Evaluation">
      <formula>NOT(ISERROR(SEARCH("Evaluation",C5)))</formula>
    </cfRule>
  </conditionalFormatting>
  <conditionalFormatting sqref="C11:D11">
    <cfRule type="containsText" dxfId="33" priority="6" operator="containsText" text="Bon">
      <formula>NOT(ISERROR(SEARCH("Bon",C11)))</formula>
    </cfRule>
    <cfRule type="containsText" dxfId="32" priority="7" operator="containsText" text="Correct">
      <formula>NOT(ISERROR(SEARCH("Correct",C11)))</formula>
    </cfRule>
    <cfRule type="containsText" dxfId="31" priority="8" operator="containsText" text="Insuffisant">
      <formula>NOT(ISERROR(SEARCH("Insuffisant",C11)))</formula>
    </cfRule>
  </conditionalFormatting>
  <conditionalFormatting sqref="E11">
    <cfRule type="containsText" dxfId="30" priority="2" operator="containsText" text="Insuffisant">
      <formula>NOT(ISERROR(SEARCH("Insuffisant",E11)))</formula>
    </cfRule>
    <cfRule type="containsText" dxfId="29" priority="3" operator="containsText" text="limite">
      <formula>NOT(ISERROR(SEARCH("limite",E11)))</formula>
    </cfRule>
    <cfRule type="containsText" dxfId="28" priority="4" operator="containsText" text="Valide">
      <formula>NOT(ISERROR(SEARCH("Valide",E11)))</formula>
    </cfRule>
    <cfRule type="containsText" dxfId="27" priority="5" stopIfTrue="1" operator="containsText" text="Félicitations">
      <formula>NOT(ISERROR(SEARCH("Félicitations",E11)))</formula>
    </cfRule>
  </conditionalFormatting>
  <conditionalFormatting sqref="S10:T15">
    <cfRule type="containsText" dxfId="26" priority="1" operator="containsText" text="Evaluation">
      <formula>NOT(ISERROR(SEARCH("Evaluation",S10)))</formula>
    </cfRule>
  </conditionalFormatting>
  <dataValidations count="17">
    <dataValidation type="list" allowBlank="1" showInputMessage="1" showErrorMessage="1" sqref="D5:D10" xr:uid="{E961C9B8-11CF-774E-AA46-CAEC91E1F09D}">
      <formula1>$U$2:$U$6</formula1>
    </dataValidation>
    <dataValidation type="list" allowBlank="1" showInputMessage="1" showErrorMessage="1" sqref="C5:C10" xr:uid="{8B99BAAE-19F8-B148-AF18-71F4552163A8}">
      <formula1>$T$2:$T$4</formula1>
    </dataValidation>
    <dataValidation type="list" allowBlank="1" showInputMessage="1" showErrorMessage="1" sqref="D30" xr:uid="{1BF9647A-DA3D-1640-9A06-A23CFB26A721}">
      <formula1>$N$41:$N$44</formula1>
    </dataValidation>
    <dataValidation type="list" allowBlank="1" showInputMessage="1" showErrorMessage="1" sqref="D33" xr:uid="{A8CA0BFE-ECD6-4A4B-A2F5-93F6E302E520}">
      <formula1>$N$49:$N$52</formula1>
    </dataValidation>
    <dataValidation type="list" allowBlank="1" showInputMessage="1" showErrorMessage="1" sqref="D32" xr:uid="{BB417EBC-BBE4-124D-B940-D3830369764C}">
      <formula1>$N$45:$N$48</formula1>
    </dataValidation>
    <dataValidation type="list" allowBlank="1" showInputMessage="1" showErrorMessage="1" sqref="D29" xr:uid="{BFDF239B-391D-D249-8DCC-FF81DB99DC56}">
      <formula1>$N$37:$N$40</formula1>
    </dataValidation>
    <dataValidation type="list" allowBlank="1" showInputMessage="1" showErrorMessage="1" sqref="D27" xr:uid="{3B2B6065-4565-7A49-B703-9425128CC8A4}">
      <formula1>$N$33:$N$36</formula1>
    </dataValidation>
    <dataValidation type="list" allowBlank="1" showInputMessage="1" showErrorMessage="1" sqref="D25" xr:uid="{328FED6F-E520-FE46-AAF4-E3398DB2D33E}">
      <formula1>$N$29:$N$32</formula1>
    </dataValidation>
    <dataValidation type="list" allowBlank="1" showInputMessage="1" showErrorMessage="1" sqref="D24" xr:uid="{CAEC375B-4016-0C4C-9B22-8CBAEC5D01B8}">
      <formula1>$N$25:$N$28</formula1>
    </dataValidation>
    <dataValidation type="list" allowBlank="1" showInputMessage="1" showErrorMessage="1" sqref="D22" xr:uid="{D3A2FBB5-7DB4-934A-9939-46BC60E556BB}">
      <formula1>$N$21:$N$24</formula1>
    </dataValidation>
    <dataValidation type="list" allowBlank="1" showInputMessage="1" showErrorMessage="1" sqref="D21" xr:uid="{4DD8D4C2-D6D7-434C-AE9B-3B807D058AE1}">
      <formula1>$N$17:$N$20</formula1>
    </dataValidation>
    <dataValidation type="list" allowBlank="1" showInputMessage="1" showErrorMessage="1" sqref="D20" xr:uid="{EAC72F63-8190-234D-9C87-855DCD256747}">
      <formula1>$N$13:$N$16</formula1>
    </dataValidation>
    <dataValidation type="list" allowBlank="1" showInputMessage="1" showErrorMessage="1" sqref="D19" xr:uid="{D62C7468-1E0F-C940-A15B-0AB1CC82A800}">
      <formula1>$N$9:$N$12</formula1>
    </dataValidation>
    <dataValidation type="list" allowBlank="1" showInputMessage="1" showErrorMessage="1" sqref="D18" xr:uid="{6FA224FA-788B-994F-AC27-FB48A5FE968E}">
      <formula1>$N$5:$N$8</formula1>
    </dataValidation>
    <dataValidation type="list" allowBlank="1" showInputMessage="1" showErrorMessage="1" sqref="D16" xr:uid="{831526BC-BEE5-C949-80A8-20E41C5CEE34}">
      <formula1>$N$1:$N$4</formula1>
    </dataValidation>
    <dataValidation allowBlank="1" showInputMessage="1" showErrorMessage="1" prompt="Commentaires éventuels_x000a_" sqref="E16:E22 E24:E25 E27 E29:E30 E32:E33" xr:uid="{3EE84951-05D5-9B44-A5D9-182E041370C1}"/>
    <dataValidation allowBlank="1" promptTitle="Test" prompt="Lorem ipsum_x000a_" sqref="D34:E39" xr:uid="{8DD2569A-1333-A949-9E6E-8A0EACDB2BB3}"/>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46A45-8AD2-7B40-86C7-E3207DD7A16D}">
  <dimension ref="B1:V71"/>
  <sheetViews>
    <sheetView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118</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q7xQtPdVyOeRLGkhStYU7YTaSw93P0MuA8RKrFCVrICVUpTfTFYp81o99Hzmh9530kvAQFYTYQdBlJADcpIXQ==" saltValue="90SwgJjLRrOH7x10oZKArw=="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25" priority="10" stopIfTrue="1" operator="containsText" text=" P ">
      <formula>NOT(ISERROR(SEARCH(" P ",B15)))</formula>
    </cfRule>
    <cfRule type="containsText" dxfId="24" priority="11" stopIfTrue="1" operator="containsText" text=" A ">
      <formula>NOT(ISERROR(SEARCH(" A ",B15)))</formula>
    </cfRule>
    <cfRule type="containsText" dxfId="23" priority="12" stopIfTrue="1" operator="containsText" text=" I ">
      <formula>NOT(ISERROR(SEARCH(" I ",B15)))</formula>
    </cfRule>
    <cfRule type="containsText" dxfId="22" priority="13" stopIfTrue="1" operator="containsText" text="Evaluation">
      <formula>NOT(ISERROR(SEARCH("Evaluation",B15)))</formula>
    </cfRule>
  </conditionalFormatting>
  <conditionalFormatting sqref="C5:D10">
    <cfRule type="containsText" dxfId="21" priority="9" operator="containsText" text="Evaluation">
      <formula>NOT(ISERROR(SEARCH("Evaluation",C5)))</formula>
    </cfRule>
  </conditionalFormatting>
  <conditionalFormatting sqref="C11:D11">
    <cfRule type="containsText" dxfId="20" priority="6" operator="containsText" text="Bon">
      <formula>NOT(ISERROR(SEARCH("Bon",C11)))</formula>
    </cfRule>
    <cfRule type="containsText" dxfId="19" priority="7" operator="containsText" text="Correct">
      <formula>NOT(ISERROR(SEARCH("Correct",C11)))</formula>
    </cfRule>
    <cfRule type="containsText" dxfId="18" priority="8" operator="containsText" text="Insuffisant">
      <formula>NOT(ISERROR(SEARCH("Insuffisant",C11)))</formula>
    </cfRule>
  </conditionalFormatting>
  <conditionalFormatting sqref="E11">
    <cfRule type="containsText" dxfId="17" priority="2" operator="containsText" text="Insuffisant">
      <formula>NOT(ISERROR(SEARCH("Insuffisant",E11)))</formula>
    </cfRule>
    <cfRule type="containsText" dxfId="16" priority="3" operator="containsText" text="limite">
      <formula>NOT(ISERROR(SEARCH("limite",E11)))</formula>
    </cfRule>
    <cfRule type="containsText" dxfId="15" priority="4" operator="containsText" text="Valide">
      <formula>NOT(ISERROR(SEARCH("Valide",E11)))</formula>
    </cfRule>
    <cfRule type="containsText" dxfId="14" priority="5" stopIfTrue="1" operator="containsText" text="Félicitations">
      <formula>NOT(ISERROR(SEARCH("Félicitations",E11)))</formula>
    </cfRule>
  </conditionalFormatting>
  <conditionalFormatting sqref="S10:T15">
    <cfRule type="containsText" dxfId="13" priority="1" operator="containsText" text="Evaluation">
      <formula>NOT(ISERROR(SEARCH("Evaluation",S10)))</formula>
    </cfRule>
  </conditionalFormatting>
  <dataValidations count="17">
    <dataValidation type="list" allowBlank="1" showInputMessage="1" showErrorMessage="1" sqref="D5:D10" xr:uid="{B5691431-A174-C44E-A7F3-9E82237F9E01}">
      <formula1>$U$2:$U$6</formula1>
    </dataValidation>
    <dataValidation type="list" allowBlank="1" showInputMessage="1" showErrorMessage="1" sqref="C5:C10" xr:uid="{7FD31489-13DF-114D-84DF-3AEFB1F2417B}">
      <formula1>$T$2:$T$4</formula1>
    </dataValidation>
    <dataValidation type="list" allowBlank="1" showInputMessage="1" showErrorMessage="1" sqref="D30" xr:uid="{A087CC55-DF2F-0F4D-ACFC-A1181E4FB9D6}">
      <formula1>$N$41:$N$44</formula1>
    </dataValidation>
    <dataValidation type="list" allowBlank="1" showInputMessage="1" showErrorMessage="1" sqref="D33" xr:uid="{BE1CE4C4-5B28-8D43-B608-00C604C9E65C}">
      <formula1>$N$49:$N$52</formula1>
    </dataValidation>
    <dataValidation type="list" allowBlank="1" showInputMessage="1" showErrorMessage="1" sqref="D32" xr:uid="{1BA333D7-73C4-464B-96CA-6FA2733BADC5}">
      <formula1>$N$45:$N$48</formula1>
    </dataValidation>
    <dataValidation type="list" allowBlank="1" showInputMessage="1" showErrorMessage="1" sqref="D29" xr:uid="{A273DA81-7228-4748-91C9-9EECB8ABD8B7}">
      <formula1>$N$37:$N$40</formula1>
    </dataValidation>
    <dataValidation type="list" allowBlank="1" showInputMessage="1" showErrorMessage="1" sqref="D27" xr:uid="{945245F6-1423-2640-B887-8B89E92D1634}">
      <formula1>$N$33:$N$36</formula1>
    </dataValidation>
    <dataValidation type="list" allowBlank="1" showInputMessage="1" showErrorMessage="1" sqref="D25" xr:uid="{F4E09C4E-0F38-8444-A079-4015F974249F}">
      <formula1>$N$29:$N$32</formula1>
    </dataValidation>
    <dataValidation type="list" allowBlank="1" showInputMessage="1" showErrorMessage="1" sqref="D24" xr:uid="{1D284ADD-41B5-874A-A26D-0598234EA43E}">
      <formula1>$N$25:$N$28</formula1>
    </dataValidation>
    <dataValidation type="list" allowBlank="1" showInputMessage="1" showErrorMessage="1" sqref="D22" xr:uid="{04E49403-EAFF-024C-A00B-8A0115A77318}">
      <formula1>$N$21:$N$24</formula1>
    </dataValidation>
    <dataValidation type="list" allowBlank="1" showInputMessage="1" showErrorMessage="1" sqref="D21" xr:uid="{3DE7024F-A5BD-154C-8194-029DAF59ADB8}">
      <formula1>$N$17:$N$20</formula1>
    </dataValidation>
    <dataValidation type="list" allowBlank="1" showInputMessage="1" showErrorMessage="1" sqref="D20" xr:uid="{6DF37CB1-F920-024E-AA15-A0FDAA5DF388}">
      <formula1>$N$13:$N$16</formula1>
    </dataValidation>
    <dataValidation type="list" allowBlank="1" showInputMessage="1" showErrorMessage="1" sqref="D19" xr:uid="{F7457CCA-6B39-624C-8826-8E0107C20A31}">
      <formula1>$N$9:$N$12</formula1>
    </dataValidation>
    <dataValidation type="list" allowBlank="1" showInputMessage="1" showErrorMessage="1" sqref="D18" xr:uid="{15187C3A-B25D-384C-83F6-4219C5CD947C}">
      <formula1>$N$5:$N$8</formula1>
    </dataValidation>
    <dataValidation type="list" allowBlank="1" showInputMessage="1" showErrorMessage="1" sqref="D16" xr:uid="{C2095E44-10E4-7040-96CD-364C515F842C}">
      <formula1>$N$1:$N$4</formula1>
    </dataValidation>
    <dataValidation allowBlank="1" showInputMessage="1" showErrorMessage="1" prompt="Commentaires éventuels_x000a_" sqref="E16:E22 E24:E25 E27 E29:E30 E32:E33" xr:uid="{E4968DEF-47CF-9140-8B7A-EB90F6382CEF}"/>
    <dataValidation allowBlank="1" promptTitle="Test" prompt="Lorem ipsum_x000a_" sqref="D34:E39" xr:uid="{D29E92D7-FF17-1D4B-B2A2-A8B6B99AE21E}"/>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94E1F-A7F9-8F4E-BBE6-B6A9DA2057D1}">
  <dimension ref="B1:V71"/>
  <sheetViews>
    <sheetView zoomScaleNormal="110" workbookViewId="0">
      <selection activeCell="D16" sqref="D16"/>
    </sheetView>
  </sheetViews>
  <sheetFormatPr baseColWidth="10" defaultColWidth="10.83203125" defaultRowHeight="25" customHeight="1"/>
  <cols>
    <col min="1" max="1" width="2.83203125" style="14" customWidth="1"/>
    <col min="2" max="2" width="33.83203125" style="2" bestFit="1" customWidth="1"/>
    <col min="3" max="3" width="17.1640625" style="2" customWidth="1"/>
    <col min="4" max="4" width="29.1640625" style="15" customWidth="1"/>
    <col min="5" max="5" width="50.83203125" style="14" customWidth="1"/>
    <col min="6" max="6" width="10.1640625" style="14" customWidth="1"/>
    <col min="7" max="7" width="36.5" style="32" bestFit="1" customWidth="1"/>
    <col min="8" max="8" width="26.83203125" style="32" customWidth="1"/>
    <col min="9" max="9" width="35.6640625" style="32" customWidth="1"/>
    <col min="10" max="10" width="255.83203125" style="14" bestFit="1" customWidth="1"/>
    <col min="11" max="22" width="2" style="14" customWidth="1"/>
    <col min="23" max="16384" width="10.83203125" style="14"/>
  </cols>
  <sheetData>
    <row r="1" spans="2:22" ht="35" customHeight="1">
      <c r="B1" s="31" t="s">
        <v>115</v>
      </c>
      <c r="C1" s="39"/>
      <c r="D1" s="39"/>
      <c r="E1" s="39"/>
      <c r="G1" s="40" t="s">
        <v>116</v>
      </c>
      <c r="H1" s="40"/>
      <c r="I1" s="40"/>
      <c r="L1" s="1"/>
      <c r="M1" s="1"/>
      <c r="N1" s="12" t="s">
        <v>4</v>
      </c>
      <c r="O1" s="12"/>
      <c r="P1" s="12"/>
      <c r="Q1" s="6" t="s">
        <v>100</v>
      </c>
      <c r="R1" s="6"/>
      <c r="S1" s="6"/>
      <c r="T1" s="6" t="s">
        <v>4</v>
      </c>
      <c r="U1" s="6" t="s">
        <v>4</v>
      </c>
      <c r="V1" s="1"/>
    </row>
    <row r="2" spans="2:22" ht="10" customHeight="1" thickBot="1">
      <c r="L2" s="1" t="s">
        <v>36</v>
      </c>
      <c r="M2" s="1" t="s">
        <v>16</v>
      </c>
      <c r="N2" s="5" t="s">
        <v>37</v>
      </c>
      <c r="O2" s="5"/>
      <c r="P2" s="5"/>
      <c r="Q2" s="1">
        <v>0</v>
      </c>
      <c r="R2" s="1"/>
      <c r="S2" s="1"/>
      <c r="T2" s="1" t="s">
        <v>39</v>
      </c>
      <c r="U2" s="1" t="s">
        <v>39</v>
      </c>
      <c r="V2" s="1"/>
    </row>
    <row r="3" spans="2:22" ht="25" customHeight="1" thickBot="1">
      <c r="B3" s="44" t="s">
        <v>0</v>
      </c>
      <c r="C3" s="45"/>
      <c r="D3" s="45"/>
      <c r="E3" s="46"/>
      <c r="F3"/>
      <c r="G3" s="41" t="s">
        <v>1</v>
      </c>
      <c r="H3" s="42"/>
      <c r="I3" s="43"/>
      <c r="L3" s="1"/>
      <c r="M3" s="1"/>
      <c r="N3" s="5" t="s">
        <v>40</v>
      </c>
      <c r="O3" s="5"/>
      <c r="P3" s="5"/>
      <c r="Q3" s="1">
        <v>1</v>
      </c>
      <c r="R3" s="1"/>
      <c r="S3" s="1"/>
      <c r="T3" s="1" t="s">
        <v>38</v>
      </c>
      <c r="U3" s="1" t="s">
        <v>42</v>
      </c>
      <c r="V3" s="1"/>
    </row>
    <row r="4" spans="2:22" s="2" customFormat="1" ht="25" customHeight="1">
      <c r="C4" s="2" t="s">
        <v>1</v>
      </c>
      <c r="D4" s="2" t="s">
        <v>2</v>
      </c>
      <c r="G4" s="33" t="s">
        <v>39</v>
      </c>
      <c r="H4" s="36" t="s">
        <v>103</v>
      </c>
      <c r="I4" s="36"/>
      <c r="L4" s="1"/>
      <c r="M4" s="1"/>
      <c r="N4" s="5" t="s">
        <v>43</v>
      </c>
      <c r="O4" s="5"/>
      <c r="P4" s="5"/>
      <c r="Q4" s="5">
        <v>2</v>
      </c>
      <c r="R4" s="1"/>
      <c r="S4" s="1"/>
      <c r="T4" s="1" t="s">
        <v>41</v>
      </c>
      <c r="U4" s="1" t="s">
        <v>44</v>
      </c>
      <c r="V4" s="1"/>
    </row>
    <row r="5" spans="2:22" ht="25" customHeight="1">
      <c r="B5" s="2" t="s">
        <v>3</v>
      </c>
      <c r="C5" s="17" t="s">
        <v>39</v>
      </c>
      <c r="D5" s="17" t="s">
        <v>39</v>
      </c>
      <c r="E5" s="16" t="s">
        <v>96</v>
      </c>
      <c r="F5" s="16"/>
      <c r="G5" s="34" t="s">
        <v>42</v>
      </c>
      <c r="H5" s="36" t="s">
        <v>105</v>
      </c>
      <c r="I5" s="36"/>
      <c r="L5" s="1"/>
      <c r="M5" s="1"/>
      <c r="N5" s="1" t="s">
        <v>4</v>
      </c>
      <c r="O5" s="1"/>
      <c r="P5" s="1"/>
      <c r="Q5" s="5"/>
      <c r="R5" s="1"/>
      <c r="S5" s="1"/>
      <c r="T5" s="1"/>
      <c r="U5" s="1" t="s">
        <v>45</v>
      </c>
      <c r="V5" s="1"/>
    </row>
    <row r="6" spans="2:22" ht="25" customHeight="1">
      <c r="B6" s="2" t="s">
        <v>6</v>
      </c>
      <c r="C6" s="17" t="s">
        <v>39</v>
      </c>
      <c r="D6" s="17" t="s">
        <v>39</v>
      </c>
      <c r="E6" s="16" t="s">
        <v>96</v>
      </c>
      <c r="F6" s="16"/>
      <c r="G6" s="34" t="s">
        <v>102</v>
      </c>
      <c r="H6" s="36" t="s">
        <v>104</v>
      </c>
      <c r="I6" s="36"/>
      <c r="L6" s="1" t="s">
        <v>36</v>
      </c>
      <c r="M6" s="1" t="s">
        <v>46</v>
      </c>
      <c r="N6" s="5" t="s">
        <v>47</v>
      </c>
      <c r="O6" s="5"/>
      <c r="P6" s="5"/>
      <c r="Q6" s="1"/>
      <c r="R6" s="1"/>
      <c r="S6" s="1"/>
      <c r="T6" s="1"/>
      <c r="U6" s="1" t="s">
        <v>48</v>
      </c>
      <c r="V6" s="1"/>
    </row>
    <row r="7" spans="2:22" ht="25" customHeight="1">
      <c r="B7" s="2" t="s">
        <v>7</v>
      </c>
      <c r="C7" s="17" t="s">
        <v>39</v>
      </c>
      <c r="D7" s="17" t="s">
        <v>39</v>
      </c>
      <c r="E7" s="7" t="s">
        <v>97</v>
      </c>
      <c r="L7" s="1"/>
      <c r="M7" s="1"/>
      <c r="N7" s="5" t="s">
        <v>49</v>
      </c>
      <c r="O7" s="5"/>
      <c r="P7" s="5"/>
      <c r="Q7" s="5"/>
      <c r="R7" s="1"/>
      <c r="S7" s="1"/>
      <c r="T7" s="1"/>
      <c r="U7" s="1"/>
      <c r="V7" s="1"/>
    </row>
    <row r="8" spans="2:22" ht="25" customHeight="1">
      <c r="B8" s="13" t="s">
        <v>9</v>
      </c>
      <c r="C8" s="17" t="s">
        <v>39</v>
      </c>
      <c r="D8" s="17" t="s">
        <v>39</v>
      </c>
      <c r="E8" s="18" t="s">
        <v>98</v>
      </c>
      <c r="F8" s="18"/>
      <c r="G8" s="41" t="s">
        <v>2</v>
      </c>
      <c r="H8" s="42"/>
      <c r="I8" s="43"/>
      <c r="L8" s="1"/>
      <c r="M8" s="1"/>
      <c r="N8" s="5" t="s">
        <v>50</v>
      </c>
      <c r="O8" s="5"/>
      <c r="P8" s="5"/>
      <c r="Q8" s="5"/>
      <c r="R8" s="1"/>
      <c r="S8" s="1"/>
      <c r="T8" s="1"/>
      <c r="U8" s="1"/>
      <c r="V8" s="1"/>
    </row>
    <row r="9" spans="2:22" ht="25" customHeight="1">
      <c r="B9" s="13" t="s">
        <v>11</v>
      </c>
      <c r="C9" s="17" t="s">
        <v>39</v>
      </c>
      <c r="D9" s="17" t="s">
        <v>39</v>
      </c>
      <c r="E9" s="18" t="s">
        <v>98</v>
      </c>
      <c r="F9" s="18"/>
      <c r="G9" s="33" t="s">
        <v>39</v>
      </c>
      <c r="H9" s="36" t="s">
        <v>103</v>
      </c>
      <c r="I9" s="36"/>
      <c r="L9" s="1"/>
      <c r="M9" s="1"/>
      <c r="N9" s="1" t="s">
        <v>4</v>
      </c>
      <c r="O9" s="1"/>
      <c r="P9" s="61" t="s">
        <v>99</v>
      </c>
      <c r="Q9" s="61"/>
      <c r="R9" s="1"/>
      <c r="S9" s="9" t="s">
        <v>1</v>
      </c>
      <c r="T9" s="9" t="s">
        <v>51</v>
      </c>
      <c r="U9" s="1"/>
      <c r="V9" s="1"/>
    </row>
    <row r="10" spans="2:22" ht="25" customHeight="1" thickBot="1">
      <c r="B10" s="7" t="s">
        <v>12</v>
      </c>
      <c r="C10" s="17" t="s">
        <v>39</v>
      </c>
      <c r="D10" s="17" t="s">
        <v>39</v>
      </c>
      <c r="E10" s="7" t="s">
        <v>97</v>
      </c>
      <c r="F10" s="2"/>
      <c r="G10" s="34" t="s">
        <v>42</v>
      </c>
      <c r="H10" s="36" t="s">
        <v>118</v>
      </c>
      <c r="I10" s="36"/>
      <c r="L10" s="1" t="s">
        <v>36</v>
      </c>
      <c r="M10" s="1" t="s">
        <v>52</v>
      </c>
      <c r="N10" s="5" t="s">
        <v>53</v>
      </c>
      <c r="O10" s="5"/>
      <c r="P10" s="5">
        <v>2</v>
      </c>
      <c r="Q10" s="1">
        <v>5</v>
      </c>
      <c r="R10" s="4" t="s">
        <v>3</v>
      </c>
      <c r="S10" s="4">
        <f>IF(C5="Correcte",2,IF(C5="Insuffisante",1,0))</f>
        <v>0</v>
      </c>
      <c r="T10" s="4">
        <f>IF(D5="Abouti",4,IF(D5="Construit",3,IF(D5="Partiel",2,IF(D5="Insuffisant",1,0))))</f>
        <v>0</v>
      </c>
      <c r="U10" s="4" t="s">
        <v>5</v>
      </c>
      <c r="V10" s="4"/>
    </row>
    <row r="11" spans="2:22" ht="25" customHeight="1" thickBot="1">
      <c r="B11" s="19" t="s">
        <v>13</v>
      </c>
      <c r="C11" s="20" t="str">
        <f>IF(S16&lt;19,"Insuffisant",IF(S16&gt;21,"Bon","Correcte"))</f>
        <v>Insuffisant</v>
      </c>
      <c r="D11" s="20" t="str">
        <f>IF(T16&lt;65,"Insuffisant",IF(T16&gt;85,"Très Bon",IF(T16&gt;79,"Bon","Correcte")))</f>
        <v>Insuffisant</v>
      </c>
      <c r="E11" s="21" t="str">
        <f>IF(U16&gt;120,"Félicitations",IF(U16&gt;99,"Portfolio Valide",IF(U16&gt;84,"Porfolio limite","Portfolio insuffisant")))</f>
        <v>Portfolio insuffisant</v>
      </c>
      <c r="F11"/>
      <c r="G11" s="34" t="s">
        <v>44</v>
      </c>
      <c r="H11" s="36" t="s">
        <v>109</v>
      </c>
      <c r="I11" s="36"/>
      <c r="L11" s="1"/>
      <c r="M11" s="1"/>
      <c r="N11" s="5" t="s">
        <v>54</v>
      </c>
      <c r="O11" s="5"/>
      <c r="P11" s="5">
        <v>2</v>
      </c>
      <c r="Q11" s="1">
        <v>5</v>
      </c>
      <c r="R11" s="4" t="s">
        <v>55</v>
      </c>
      <c r="S11" s="4">
        <f t="shared" ref="S11:S15" si="0">IF(C6="Correcte",2,IF(C6="Insuffisante",1,0))</f>
        <v>0</v>
      </c>
      <c r="T11" s="4">
        <f t="shared" ref="T11:T15" si="1">IF(D6="Abouti",4,IF(D6="Construit",3,IF(D6="Partiel",2,IF(D6="Insuffisant",1,0))))</f>
        <v>0</v>
      </c>
      <c r="U11" s="4" t="s">
        <v>5</v>
      </c>
      <c r="V11" s="4"/>
    </row>
    <row r="12" spans="2:22" ht="24" customHeight="1">
      <c r="C12" s="13"/>
      <c r="G12" s="34" t="s">
        <v>45</v>
      </c>
      <c r="H12" s="36" t="s">
        <v>106</v>
      </c>
      <c r="I12" s="36"/>
      <c r="L12" s="1"/>
      <c r="M12" s="1"/>
      <c r="N12" s="5" t="s">
        <v>56</v>
      </c>
      <c r="O12" s="5"/>
      <c r="P12" s="5">
        <v>1</v>
      </c>
      <c r="Q12" s="1">
        <v>1.5</v>
      </c>
      <c r="R12" s="4" t="s">
        <v>7</v>
      </c>
      <c r="S12" s="4">
        <f t="shared" si="0"/>
        <v>0</v>
      </c>
      <c r="T12" s="4">
        <f t="shared" si="1"/>
        <v>0</v>
      </c>
      <c r="U12" s="4" t="s">
        <v>8</v>
      </c>
      <c r="V12" s="1"/>
    </row>
    <row r="13" spans="2:22" ht="24" customHeight="1" thickBot="1">
      <c r="G13" s="34" t="s">
        <v>48</v>
      </c>
      <c r="H13" s="36" t="s">
        <v>107</v>
      </c>
      <c r="I13" s="36"/>
      <c r="L13" s="1"/>
      <c r="M13" s="1"/>
      <c r="N13" s="1" t="s">
        <v>4</v>
      </c>
      <c r="O13" s="1"/>
      <c r="P13" s="1">
        <v>3</v>
      </c>
      <c r="Q13" s="1">
        <v>7</v>
      </c>
      <c r="R13" s="4" t="s">
        <v>9</v>
      </c>
      <c r="S13" s="4">
        <f t="shared" si="0"/>
        <v>0</v>
      </c>
      <c r="T13" s="4">
        <f t="shared" si="1"/>
        <v>0</v>
      </c>
      <c r="U13" s="4" t="s">
        <v>10</v>
      </c>
      <c r="V13" s="4"/>
    </row>
    <row r="14" spans="2:22" ht="25" customHeight="1" thickBot="1">
      <c r="B14" s="44" t="s">
        <v>14</v>
      </c>
      <c r="C14" s="45"/>
      <c r="D14" s="45"/>
      <c r="E14" s="46"/>
      <c r="L14" s="1" t="s">
        <v>36</v>
      </c>
      <c r="M14" s="1" t="s">
        <v>57</v>
      </c>
      <c r="N14" s="5" t="s">
        <v>58</v>
      </c>
      <c r="O14" s="5"/>
      <c r="P14" s="5">
        <v>3</v>
      </c>
      <c r="Q14" s="1">
        <v>7</v>
      </c>
      <c r="R14" s="4" t="s">
        <v>11</v>
      </c>
      <c r="S14" s="4">
        <f t="shared" si="0"/>
        <v>0</v>
      </c>
      <c r="T14" s="4">
        <f t="shared" si="1"/>
        <v>0</v>
      </c>
      <c r="U14" s="4" t="s">
        <v>10</v>
      </c>
      <c r="V14" s="4"/>
    </row>
    <row r="15" spans="2:22" ht="25" customHeight="1">
      <c r="B15" s="58" t="s">
        <v>15</v>
      </c>
      <c r="C15" s="59"/>
      <c r="D15" s="59"/>
      <c r="E15" s="60"/>
      <c r="G15" s="35" t="s">
        <v>111</v>
      </c>
      <c r="H15" s="14" t="s">
        <v>110</v>
      </c>
      <c r="L15" s="1"/>
      <c r="M15" s="1"/>
      <c r="N15" s="5" t="s">
        <v>59</v>
      </c>
      <c r="O15" s="5"/>
      <c r="P15" s="5">
        <v>1</v>
      </c>
      <c r="Q15" s="1">
        <v>1.5</v>
      </c>
      <c r="R15" s="4" t="s">
        <v>60</v>
      </c>
      <c r="S15" s="4">
        <f t="shared" si="0"/>
        <v>0</v>
      </c>
      <c r="T15" s="4">
        <f t="shared" si="1"/>
        <v>0</v>
      </c>
      <c r="U15" s="4" t="s">
        <v>8</v>
      </c>
      <c r="V15" s="4"/>
    </row>
    <row r="16" spans="2:22" ht="25" customHeight="1">
      <c r="B16" s="37" t="s">
        <v>16</v>
      </c>
      <c r="C16" s="38"/>
      <c r="D16" s="22" t="s">
        <v>4</v>
      </c>
      <c r="E16" s="23"/>
      <c r="G16" s="35" t="s">
        <v>112</v>
      </c>
      <c r="H16" s="14" t="s">
        <v>113</v>
      </c>
      <c r="L16" s="1"/>
      <c r="M16" s="1"/>
      <c r="N16" s="5" t="s">
        <v>61</v>
      </c>
      <c r="O16" s="5"/>
      <c r="P16" s="5"/>
      <c r="Q16" s="1"/>
      <c r="R16" s="8" t="s">
        <v>13</v>
      </c>
      <c r="S16" s="8">
        <f>S10*P10+S11*P11+S12*P12+S13*P13+S14*P14+S15*P15</f>
        <v>0</v>
      </c>
      <c r="T16" s="8">
        <f>T10*Q10+T11*Q11+T12*Q12+T13*Q13+T14*Q14+T15*Q15</f>
        <v>0</v>
      </c>
      <c r="U16" s="1">
        <f>S16+T16</f>
        <v>0</v>
      </c>
      <c r="V16" s="1"/>
    </row>
    <row r="17" spans="2:22" ht="25" customHeight="1">
      <c r="B17" s="37" t="s">
        <v>17</v>
      </c>
      <c r="C17" s="38"/>
      <c r="D17" s="64"/>
      <c r="E17" s="24"/>
      <c r="G17" s="35" t="s">
        <v>11</v>
      </c>
      <c r="H17" s="14" t="s">
        <v>114</v>
      </c>
      <c r="L17" s="1"/>
      <c r="M17" s="1"/>
      <c r="N17" s="1" t="s">
        <v>4</v>
      </c>
      <c r="O17" s="1"/>
      <c r="P17" s="1"/>
      <c r="Q17" s="1"/>
      <c r="R17" s="4"/>
      <c r="S17" s="4" t="s">
        <v>101</v>
      </c>
      <c r="T17" s="10" t="s">
        <v>108</v>
      </c>
      <c r="U17" s="11">
        <v>132</v>
      </c>
      <c r="V17" s="1"/>
    </row>
    <row r="18" spans="2:22" ht="25" customHeight="1">
      <c r="B18" s="54" t="s">
        <v>18</v>
      </c>
      <c r="C18" s="55"/>
      <c r="D18" s="25" t="s">
        <v>4</v>
      </c>
      <c r="E18" s="26"/>
      <c r="L18" s="1" t="s">
        <v>62</v>
      </c>
      <c r="M18" s="1"/>
      <c r="N18" s="5" t="s">
        <v>63</v>
      </c>
      <c r="O18" s="5"/>
      <c r="P18" s="5"/>
      <c r="Q18" s="1"/>
      <c r="R18" s="1"/>
      <c r="S18" s="1"/>
      <c r="T18" s="1"/>
      <c r="U18" s="1"/>
      <c r="V18" s="1"/>
    </row>
    <row r="19" spans="2:22" ht="25" customHeight="1">
      <c r="B19" s="54" t="s">
        <v>19</v>
      </c>
      <c r="C19" s="55"/>
      <c r="D19" s="25" t="s">
        <v>4</v>
      </c>
      <c r="E19" s="26"/>
      <c r="L19" s="1"/>
      <c r="M19" s="1"/>
      <c r="N19" s="5" t="s">
        <v>64</v>
      </c>
      <c r="O19" s="5"/>
      <c r="P19" s="5"/>
      <c r="Q19" s="5"/>
      <c r="R19" s="1"/>
      <c r="S19" s="1"/>
      <c r="T19" s="1"/>
      <c r="U19" s="1"/>
      <c r="V19" s="1"/>
    </row>
    <row r="20" spans="2:22" ht="25" customHeight="1">
      <c r="B20" s="54" t="s">
        <v>20</v>
      </c>
      <c r="C20" s="55"/>
      <c r="D20" s="25" t="s">
        <v>4</v>
      </c>
      <c r="E20" s="26" t="s">
        <v>21</v>
      </c>
      <c r="I20" s="14"/>
      <c r="L20" s="1"/>
      <c r="M20" s="1"/>
      <c r="N20" s="5" t="s">
        <v>65</v>
      </c>
      <c r="O20" s="5"/>
      <c r="P20" s="5"/>
      <c r="Q20" s="5"/>
      <c r="R20" s="1"/>
      <c r="S20" s="1"/>
      <c r="T20" s="1"/>
      <c r="U20" s="1"/>
      <c r="V20" s="1"/>
    </row>
    <row r="21" spans="2:22" ht="25" customHeight="1">
      <c r="B21" s="37" t="s">
        <v>22</v>
      </c>
      <c r="C21" s="38"/>
      <c r="D21" s="25" t="s">
        <v>4</v>
      </c>
      <c r="E21" s="26"/>
      <c r="I21" s="14"/>
      <c r="L21" s="1"/>
      <c r="M21" s="1"/>
      <c r="N21" s="1" t="s">
        <v>4</v>
      </c>
      <c r="O21" s="1"/>
      <c r="P21" s="1"/>
      <c r="Q21" s="5"/>
      <c r="R21" s="1"/>
      <c r="S21" s="1"/>
      <c r="T21" s="1"/>
      <c r="U21" s="1"/>
      <c r="V21" s="1"/>
    </row>
    <row r="22" spans="2:22" ht="25" customHeight="1" thickBot="1">
      <c r="B22" s="65" t="s">
        <v>23</v>
      </c>
      <c r="C22" s="66"/>
      <c r="D22" s="27" t="s">
        <v>4</v>
      </c>
      <c r="E22" s="28"/>
      <c r="I22" s="14"/>
      <c r="L22" s="1" t="s">
        <v>66</v>
      </c>
      <c r="M22" s="1"/>
      <c r="N22" s="5" t="s">
        <v>67</v>
      </c>
      <c r="O22" s="5"/>
      <c r="P22" s="5"/>
      <c r="Q22" s="1"/>
      <c r="R22" s="1"/>
      <c r="S22" s="1"/>
      <c r="T22" s="1"/>
      <c r="U22" s="1"/>
      <c r="V22" s="1"/>
    </row>
    <row r="23" spans="2:22" ht="25" customHeight="1">
      <c r="B23" s="58" t="s">
        <v>24</v>
      </c>
      <c r="C23" s="59"/>
      <c r="D23" s="59"/>
      <c r="E23" s="60"/>
      <c r="I23" s="14"/>
      <c r="L23" s="1"/>
      <c r="M23" s="1"/>
      <c r="N23" s="5" t="s">
        <v>68</v>
      </c>
      <c r="O23" s="5"/>
      <c r="P23" s="5"/>
      <c r="Q23" s="5"/>
      <c r="R23" s="1"/>
      <c r="S23" s="1"/>
      <c r="T23" s="1"/>
      <c r="U23" s="1"/>
      <c r="V23" s="1"/>
    </row>
    <row r="24" spans="2:22" ht="25" customHeight="1">
      <c r="B24" s="54" t="s">
        <v>25</v>
      </c>
      <c r="C24" s="55"/>
      <c r="D24" s="25" t="s">
        <v>4</v>
      </c>
      <c r="E24" s="26"/>
      <c r="I24" s="14"/>
      <c r="L24" s="1"/>
      <c r="M24" s="1"/>
      <c r="N24" s="5" t="s">
        <v>69</v>
      </c>
      <c r="O24" s="5"/>
      <c r="P24" s="5"/>
      <c r="Q24" s="5"/>
      <c r="R24" s="1"/>
      <c r="S24" s="1"/>
      <c r="T24" s="1"/>
      <c r="U24" s="1"/>
      <c r="V24" s="1"/>
    </row>
    <row r="25" spans="2:22" ht="25" customHeight="1" thickBot="1">
      <c r="B25" s="56" t="s">
        <v>26</v>
      </c>
      <c r="C25" s="57"/>
      <c r="D25" s="27" t="s">
        <v>4</v>
      </c>
      <c r="E25" s="28"/>
      <c r="I25" s="14"/>
      <c r="L25" s="1"/>
      <c r="M25" s="1"/>
      <c r="N25" s="1" t="s">
        <v>4</v>
      </c>
      <c r="O25" s="1"/>
      <c r="P25" s="1"/>
      <c r="Q25" s="1"/>
      <c r="R25" s="1"/>
      <c r="S25" s="1"/>
      <c r="T25" s="1"/>
      <c r="U25" s="1"/>
      <c r="V25" s="1"/>
    </row>
    <row r="26" spans="2:22" ht="25" customHeight="1">
      <c r="B26" s="58" t="s">
        <v>27</v>
      </c>
      <c r="C26" s="59"/>
      <c r="D26" s="59"/>
      <c r="E26" s="60"/>
      <c r="I26" s="14"/>
      <c r="L26" s="1" t="s">
        <v>70</v>
      </c>
      <c r="M26" s="1" t="s">
        <v>25</v>
      </c>
      <c r="N26" s="5" t="s">
        <v>71</v>
      </c>
      <c r="O26" s="5"/>
      <c r="P26" s="5"/>
      <c r="Q26" s="5"/>
      <c r="R26" s="1"/>
      <c r="S26" s="1"/>
      <c r="T26" s="1"/>
      <c r="U26" s="1"/>
      <c r="V26" s="1"/>
    </row>
    <row r="27" spans="2:22" ht="25" customHeight="1" thickBot="1">
      <c r="B27" s="62" t="s">
        <v>28</v>
      </c>
      <c r="C27" s="63"/>
      <c r="D27" s="27" t="s">
        <v>4</v>
      </c>
      <c r="E27" s="28"/>
      <c r="I27" s="14"/>
      <c r="L27" s="1"/>
      <c r="M27" s="1"/>
      <c r="N27" s="5" t="s">
        <v>72</v>
      </c>
      <c r="O27" s="5"/>
      <c r="P27" s="5"/>
      <c r="Q27" s="5"/>
      <c r="R27" s="1"/>
      <c r="S27" s="1"/>
      <c r="T27" s="1"/>
      <c r="U27" s="1"/>
      <c r="V27" s="1"/>
    </row>
    <row r="28" spans="2:22" ht="25" customHeight="1">
      <c r="B28" s="58" t="s">
        <v>29</v>
      </c>
      <c r="C28" s="59"/>
      <c r="D28" s="59"/>
      <c r="E28" s="60"/>
      <c r="I28" s="14"/>
      <c r="L28" s="1"/>
      <c r="M28" s="1"/>
      <c r="N28" s="5" t="s">
        <v>73</v>
      </c>
      <c r="O28" s="5"/>
      <c r="P28" s="5"/>
      <c r="Q28" s="5"/>
      <c r="R28" s="1"/>
      <c r="S28" s="1"/>
      <c r="T28" s="1"/>
      <c r="U28" s="1"/>
      <c r="V28" s="1"/>
    </row>
    <row r="29" spans="2:22" ht="25" customHeight="1">
      <c r="B29" s="54" t="s">
        <v>30</v>
      </c>
      <c r="C29" s="55"/>
      <c r="D29" s="29" t="s">
        <v>4</v>
      </c>
      <c r="E29" s="26"/>
      <c r="I29" s="14"/>
      <c r="L29" s="1"/>
      <c r="M29" s="1"/>
      <c r="N29" s="1" t="s">
        <v>4</v>
      </c>
      <c r="O29" s="1"/>
      <c r="P29" s="1"/>
      <c r="Q29" s="1"/>
      <c r="R29" s="1"/>
      <c r="S29" s="1"/>
      <c r="T29" s="1"/>
      <c r="U29" s="1"/>
      <c r="V29" s="1"/>
    </row>
    <row r="30" spans="2:22" ht="25" customHeight="1" thickBot="1">
      <c r="B30" s="56" t="s">
        <v>31</v>
      </c>
      <c r="C30" s="57"/>
      <c r="D30" s="30" t="s">
        <v>4</v>
      </c>
      <c r="E30" s="28"/>
      <c r="I30" s="14"/>
      <c r="L30" s="1" t="s">
        <v>70</v>
      </c>
      <c r="M30" s="1" t="s">
        <v>26</v>
      </c>
      <c r="N30" s="5" t="s">
        <v>74</v>
      </c>
      <c r="O30" s="5"/>
      <c r="P30" s="5"/>
      <c r="Q30" s="5"/>
      <c r="R30" s="1"/>
      <c r="S30" s="1"/>
      <c r="T30" s="1"/>
      <c r="U30" s="1"/>
      <c r="V30" s="1"/>
    </row>
    <row r="31" spans="2:22" ht="25" customHeight="1">
      <c r="B31" s="58" t="s">
        <v>32</v>
      </c>
      <c r="C31" s="59"/>
      <c r="D31" s="59"/>
      <c r="E31" s="60"/>
      <c r="I31" s="14"/>
      <c r="L31" s="1"/>
      <c r="M31" s="1"/>
      <c r="N31" s="5" t="s">
        <v>75</v>
      </c>
      <c r="O31" s="5"/>
      <c r="P31" s="5"/>
      <c r="Q31" s="5"/>
      <c r="R31" s="1"/>
      <c r="S31" s="1"/>
      <c r="T31" s="1"/>
      <c r="U31" s="1"/>
      <c r="V31" s="1"/>
    </row>
    <row r="32" spans="2:22" ht="25" customHeight="1">
      <c r="B32" s="54" t="s">
        <v>33</v>
      </c>
      <c r="C32" s="55"/>
      <c r="D32" s="29" t="s">
        <v>4</v>
      </c>
      <c r="E32" s="26"/>
      <c r="I32" s="14"/>
      <c r="L32" s="1"/>
      <c r="M32" s="1"/>
      <c r="N32" s="5" t="s">
        <v>76</v>
      </c>
      <c r="O32" s="5"/>
      <c r="P32" s="5"/>
      <c r="Q32" s="5"/>
      <c r="R32" s="1"/>
      <c r="S32" s="1"/>
      <c r="T32" s="1"/>
      <c r="U32" s="1"/>
      <c r="V32" s="1"/>
    </row>
    <row r="33" spans="2:22" ht="25" customHeight="1" thickBot="1">
      <c r="B33" s="56" t="s">
        <v>34</v>
      </c>
      <c r="C33" s="57"/>
      <c r="D33" s="30" t="s">
        <v>4</v>
      </c>
      <c r="E33" s="28"/>
      <c r="I33" s="14"/>
      <c r="L33" s="1"/>
      <c r="M33" s="1"/>
      <c r="N33" s="1" t="s">
        <v>4</v>
      </c>
      <c r="O33" s="1"/>
      <c r="P33" s="1"/>
      <c r="Q33" s="1"/>
      <c r="R33" s="1"/>
      <c r="S33" s="1"/>
      <c r="T33" s="1"/>
      <c r="U33" s="1"/>
      <c r="V33" s="1"/>
    </row>
    <row r="34" spans="2:22" ht="25" customHeight="1">
      <c r="B34" s="47" t="s">
        <v>35</v>
      </c>
      <c r="C34" s="47"/>
      <c r="D34" s="48"/>
      <c r="E34" s="49"/>
      <c r="I34" s="14"/>
      <c r="L34" s="1" t="s">
        <v>77</v>
      </c>
      <c r="M34" s="1"/>
      <c r="N34" s="5" t="s">
        <v>78</v>
      </c>
      <c r="O34" s="5"/>
      <c r="P34" s="5"/>
      <c r="Q34" s="5"/>
      <c r="R34" s="1"/>
      <c r="S34" s="1"/>
      <c r="T34" s="1"/>
      <c r="U34" s="1"/>
      <c r="V34" s="1"/>
    </row>
    <row r="35" spans="2:22" ht="25" customHeight="1">
      <c r="B35" s="3"/>
      <c r="C35" s="3"/>
      <c r="D35" s="50"/>
      <c r="E35" s="51"/>
      <c r="I35" s="14"/>
      <c r="L35" s="1"/>
      <c r="M35" s="1"/>
      <c r="N35" s="5" t="s">
        <v>79</v>
      </c>
      <c r="O35" s="5"/>
      <c r="P35" s="5"/>
      <c r="Q35" s="5"/>
      <c r="R35" s="1"/>
      <c r="S35" s="1"/>
      <c r="T35" s="1"/>
      <c r="U35" s="1"/>
      <c r="V35" s="1"/>
    </row>
    <row r="36" spans="2:22" ht="25" customHeight="1">
      <c r="B36" s="3"/>
      <c r="C36" s="3"/>
      <c r="D36" s="50"/>
      <c r="E36" s="51"/>
      <c r="I36" s="14"/>
      <c r="L36" s="1"/>
      <c r="M36" s="1"/>
      <c r="N36" s="5" t="s">
        <v>80</v>
      </c>
      <c r="O36" s="5"/>
      <c r="P36" s="5"/>
      <c r="Q36" s="5"/>
      <c r="R36" s="1"/>
      <c r="S36" s="1"/>
      <c r="T36" s="1"/>
      <c r="U36" s="1"/>
      <c r="V36" s="1"/>
    </row>
    <row r="37" spans="2:22" ht="25" customHeight="1">
      <c r="B37" s="3"/>
      <c r="C37" s="3"/>
      <c r="D37" s="50"/>
      <c r="E37" s="51"/>
      <c r="I37" s="14"/>
      <c r="L37" s="1"/>
      <c r="M37" s="1"/>
      <c r="N37" s="1" t="s">
        <v>4</v>
      </c>
      <c r="O37" s="1"/>
      <c r="P37" s="1"/>
      <c r="Q37" s="1"/>
      <c r="R37" s="1"/>
      <c r="S37" s="1"/>
      <c r="T37" s="1"/>
      <c r="U37" s="1"/>
      <c r="V37" s="1"/>
    </row>
    <row r="38" spans="2:22" ht="25" customHeight="1">
      <c r="B38" s="3"/>
      <c r="C38" s="3"/>
      <c r="D38" s="50"/>
      <c r="E38" s="51"/>
      <c r="I38" s="14"/>
      <c r="L38" s="1" t="s">
        <v>81</v>
      </c>
      <c r="M38" s="1" t="s">
        <v>30</v>
      </c>
      <c r="N38" s="5" t="s">
        <v>82</v>
      </c>
      <c r="O38" s="5"/>
      <c r="P38" s="5"/>
      <c r="Q38" s="5"/>
      <c r="R38" s="1"/>
      <c r="S38" s="1"/>
      <c r="T38" s="1"/>
      <c r="U38" s="1"/>
      <c r="V38" s="1"/>
    </row>
    <row r="39" spans="2:22" ht="25" customHeight="1" thickBot="1">
      <c r="D39" s="52"/>
      <c r="E39" s="53"/>
      <c r="I39" s="14"/>
      <c r="L39" s="1"/>
      <c r="M39" s="1"/>
      <c r="N39" s="5" t="s">
        <v>83</v>
      </c>
      <c r="O39" s="5"/>
      <c r="P39" s="5"/>
      <c r="Q39" s="5"/>
      <c r="R39" s="1"/>
      <c r="S39" s="1"/>
      <c r="T39" s="1"/>
      <c r="U39" s="1"/>
      <c r="V39" s="1"/>
    </row>
    <row r="40" spans="2:22" ht="25" customHeight="1">
      <c r="I40" s="14"/>
      <c r="L40" s="1"/>
      <c r="M40" s="1"/>
      <c r="N40" s="5" t="s">
        <v>84</v>
      </c>
      <c r="O40" s="5"/>
      <c r="P40" s="5"/>
      <c r="Q40" s="5"/>
      <c r="R40" s="1"/>
      <c r="S40" s="1"/>
      <c r="T40" s="1"/>
      <c r="U40" s="1"/>
      <c r="V40" s="1"/>
    </row>
    <row r="41" spans="2:22" ht="25" customHeight="1">
      <c r="I41" s="14"/>
      <c r="L41" s="1"/>
      <c r="M41" s="1"/>
      <c r="N41" s="1" t="s">
        <v>4</v>
      </c>
      <c r="O41" s="1"/>
      <c r="P41" s="1"/>
      <c r="Q41" s="1"/>
      <c r="R41" s="1"/>
      <c r="S41" s="1"/>
      <c r="T41" s="1"/>
      <c r="U41" s="1"/>
      <c r="V41" s="1"/>
    </row>
    <row r="42" spans="2:22" ht="25" customHeight="1">
      <c r="I42" s="14"/>
      <c r="L42" s="1" t="s">
        <v>81</v>
      </c>
      <c r="M42" s="1" t="s">
        <v>31</v>
      </c>
      <c r="N42" s="5" t="s">
        <v>85</v>
      </c>
      <c r="O42" s="5"/>
      <c r="P42" s="5"/>
      <c r="Q42" s="5"/>
      <c r="R42" s="1"/>
      <c r="S42" s="1"/>
      <c r="T42" s="1"/>
      <c r="U42" s="1"/>
      <c r="V42" s="1"/>
    </row>
    <row r="43" spans="2:22" ht="25" customHeight="1">
      <c r="I43" s="14"/>
      <c r="L43" s="1"/>
      <c r="M43" s="1"/>
      <c r="N43" s="5" t="s">
        <v>86</v>
      </c>
      <c r="O43" s="5"/>
      <c r="P43" s="5"/>
      <c r="Q43" s="5"/>
      <c r="R43" s="1"/>
      <c r="S43" s="1"/>
      <c r="T43" s="1"/>
      <c r="U43" s="1"/>
      <c r="V43" s="1"/>
    </row>
    <row r="44" spans="2:22" ht="25" customHeight="1">
      <c r="I44" s="14"/>
      <c r="L44" s="1"/>
      <c r="M44" s="1"/>
      <c r="N44" s="5" t="s">
        <v>87</v>
      </c>
      <c r="O44" s="5"/>
      <c r="P44" s="5"/>
      <c r="Q44" s="5"/>
      <c r="R44" s="1"/>
      <c r="S44" s="1"/>
      <c r="T44" s="1"/>
      <c r="U44" s="1"/>
      <c r="V44" s="1"/>
    </row>
    <row r="45" spans="2:22" ht="25" customHeight="1">
      <c r="B45"/>
      <c r="C45"/>
      <c r="D45"/>
      <c r="E45"/>
      <c r="F45"/>
      <c r="I45" s="14"/>
      <c r="L45" s="1"/>
      <c r="M45" s="1"/>
      <c r="N45" s="1" t="s">
        <v>4</v>
      </c>
      <c r="O45" s="1"/>
      <c r="P45" s="1"/>
      <c r="Q45" s="1"/>
      <c r="R45" s="1"/>
      <c r="S45" s="1"/>
      <c r="T45" s="1"/>
      <c r="U45" s="1"/>
      <c r="V45" s="1"/>
    </row>
    <row r="46" spans="2:22" ht="25" customHeight="1">
      <c r="B46"/>
      <c r="C46"/>
      <c r="D46"/>
      <c r="E46"/>
      <c r="F46"/>
      <c r="I46" s="14"/>
      <c r="L46" s="1" t="s">
        <v>88</v>
      </c>
      <c r="M46" s="1" t="s">
        <v>33</v>
      </c>
      <c r="N46" s="5" t="s">
        <v>89</v>
      </c>
      <c r="O46" s="5"/>
      <c r="P46" s="5"/>
      <c r="Q46" s="5"/>
      <c r="R46" s="1"/>
      <c r="S46" s="1"/>
      <c r="T46" s="1"/>
      <c r="U46" s="1"/>
      <c r="V46" s="1"/>
    </row>
    <row r="47" spans="2:22" ht="25" customHeight="1">
      <c r="B47"/>
      <c r="C47"/>
      <c r="D47"/>
      <c r="E47"/>
      <c r="F47"/>
      <c r="I47" s="14"/>
      <c r="L47" s="1"/>
      <c r="M47" s="1"/>
      <c r="N47" s="5" t="s">
        <v>90</v>
      </c>
      <c r="O47" s="5"/>
      <c r="P47" s="5"/>
      <c r="Q47" s="5"/>
      <c r="R47" s="1"/>
      <c r="S47" s="1"/>
      <c r="T47" s="1"/>
      <c r="U47" s="1"/>
      <c r="V47" s="1"/>
    </row>
    <row r="48" spans="2:22" ht="25" customHeight="1">
      <c r="C48" s="7"/>
      <c r="I48" s="14"/>
      <c r="L48" s="1"/>
      <c r="M48" s="1"/>
      <c r="N48" s="5" t="s">
        <v>91</v>
      </c>
      <c r="O48" s="5"/>
      <c r="P48" s="5"/>
      <c r="Q48" s="5"/>
      <c r="R48" s="1"/>
      <c r="S48" s="1"/>
      <c r="T48" s="1"/>
      <c r="U48" s="1"/>
      <c r="V48" s="1"/>
    </row>
    <row r="49" spans="3:22" ht="25" customHeight="1">
      <c r="C49" s="7"/>
      <c r="I49" s="14"/>
      <c r="L49" s="1"/>
      <c r="M49" s="1"/>
      <c r="N49" s="1" t="s">
        <v>4</v>
      </c>
      <c r="O49" s="1"/>
      <c r="P49" s="1"/>
      <c r="Q49" s="1"/>
      <c r="R49" s="1"/>
      <c r="S49" s="1"/>
      <c r="T49" s="1"/>
      <c r="U49" s="1"/>
      <c r="V49" s="1"/>
    </row>
    <row r="50" spans="3:22" ht="25" customHeight="1">
      <c r="I50" s="14"/>
      <c r="L50" s="1" t="s">
        <v>88</v>
      </c>
      <c r="M50" s="1" t="s">
        <v>92</v>
      </c>
      <c r="N50" s="5" t="s">
        <v>93</v>
      </c>
      <c r="O50" s="5"/>
      <c r="P50" s="5"/>
      <c r="Q50" s="5"/>
      <c r="R50" s="1"/>
      <c r="S50" s="1"/>
      <c r="T50" s="1"/>
      <c r="U50" s="1"/>
      <c r="V50" s="1"/>
    </row>
    <row r="51" spans="3:22" ht="25" customHeight="1">
      <c r="I51" s="14"/>
      <c r="L51" s="1"/>
      <c r="M51" s="1"/>
      <c r="N51" s="5" t="s">
        <v>94</v>
      </c>
      <c r="O51" s="5"/>
      <c r="P51" s="5"/>
      <c r="Q51" s="5"/>
      <c r="R51" s="1"/>
      <c r="S51" s="1"/>
      <c r="T51" s="1"/>
      <c r="U51" s="1"/>
      <c r="V51" s="1"/>
    </row>
    <row r="52" spans="3:22" ht="25" customHeight="1">
      <c r="I52" s="14"/>
      <c r="L52" s="1"/>
      <c r="M52" s="1"/>
      <c r="N52" s="5" t="s">
        <v>95</v>
      </c>
      <c r="O52" s="5"/>
      <c r="P52" s="5"/>
      <c r="Q52" s="5"/>
      <c r="R52" s="1"/>
      <c r="S52" s="1"/>
      <c r="T52" s="1"/>
      <c r="U52" s="1"/>
      <c r="V52" s="1"/>
    </row>
    <row r="53" spans="3:22" ht="25" customHeight="1">
      <c r="I53" s="14"/>
      <c r="L53" s="1"/>
      <c r="M53" s="1"/>
      <c r="N53" s="1"/>
      <c r="O53" s="1"/>
      <c r="P53" s="1"/>
      <c r="Q53" s="1"/>
      <c r="R53" s="1"/>
      <c r="S53" s="1"/>
      <c r="T53" s="1"/>
      <c r="U53" s="1"/>
      <c r="V53" s="1"/>
    </row>
    <row r="54" spans="3:22" ht="25" customHeight="1">
      <c r="I54" s="14"/>
      <c r="L54" s="1"/>
      <c r="M54" s="1"/>
      <c r="N54" s="1"/>
      <c r="O54" s="1"/>
      <c r="P54" s="1"/>
      <c r="Q54" s="1"/>
      <c r="R54" s="1"/>
      <c r="S54" s="1"/>
      <c r="T54" s="1"/>
      <c r="U54" s="1"/>
      <c r="V54" s="1"/>
    </row>
    <row r="55" spans="3:22" ht="25" customHeight="1">
      <c r="I55" s="14"/>
      <c r="L55" s="1"/>
      <c r="M55" s="1"/>
      <c r="N55" s="1"/>
      <c r="O55" s="1"/>
      <c r="P55" s="1"/>
      <c r="Q55" s="1"/>
      <c r="R55" s="1"/>
      <c r="S55" s="1"/>
      <c r="T55" s="1"/>
      <c r="U55" s="1"/>
      <c r="V55" s="1"/>
    </row>
    <row r="56" spans="3:22" ht="25" customHeight="1">
      <c r="I56" s="14"/>
    </row>
    <row r="57" spans="3:22" ht="25" customHeight="1">
      <c r="I57" s="14"/>
    </row>
    <row r="58" spans="3:22" ht="25" customHeight="1">
      <c r="I58" s="14"/>
    </row>
    <row r="59" spans="3:22" ht="25" customHeight="1">
      <c r="I59" s="14"/>
    </row>
    <row r="60" spans="3:22" ht="25" customHeight="1">
      <c r="I60" s="14"/>
    </row>
    <row r="61" spans="3:22" ht="25" customHeight="1">
      <c r="I61" s="14"/>
    </row>
    <row r="62" spans="3:22" ht="25" customHeight="1">
      <c r="I62" s="14"/>
    </row>
    <row r="63" spans="3:22" ht="25" customHeight="1">
      <c r="I63" s="14"/>
    </row>
    <row r="64" spans="3:22" ht="25" customHeight="1">
      <c r="I64" s="14"/>
    </row>
    <row r="65" spans="9:9" ht="25" customHeight="1">
      <c r="I65" s="14"/>
    </row>
    <row r="66" spans="9:9" ht="25" customHeight="1">
      <c r="I66" s="14"/>
    </row>
    <row r="67" spans="9:9" ht="25" customHeight="1">
      <c r="I67" s="14"/>
    </row>
    <row r="68" spans="9:9" ht="25" customHeight="1">
      <c r="I68" s="14"/>
    </row>
    <row r="69" spans="9:9" ht="25" customHeight="1">
      <c r="I69" s="14"/>
    </row>
    <row r="70" spans="9:9" ht="25" customHeight="1">
      <c r="I70" s="14"/>
    </row>
    <row r="71" spans="9:9" ht="25" customHeight="1">
      <c r="I71" s="14"/>
    </row>
  </sheetData>
  <sheetProtection algorithmName="SHA-512" hashValue="Wi0SscyJHfxwE86lf2Nox/0Owti80OhqLb01DZZ8GP+kCWIBVKYqqjamlxQQumeCX1V4vNUa4Go1HctAcWmQEg==" saltValue="YgR+dP5s4+tZR4maODVBeQ==" spinCount="100000" sheet="1" objects="1" scenarios="1" formatCells="0" formatColumns="0" formatRows="0" selectLockedCells="1"/>
  <mergeCells count="36">
    <mergeCell ref="B30:C30"/>
    <mergeCell ref="B31:E31"/>
    <mergeCell ref="B32:C32"/>
    <mergeCell ref="B33:C33"/>
    <mergeCell ref="B34:C34"/>
    <mergeCell ref="D34:E39"/>
    <mergeCell ref="B29:C29"/>
    <mergeCell ref="B18:C18"/>
    <mergeCell ref="B19:C19"/>
    <mergeCell ref="B20:C20"/>
    <mergeCell ref="B21:C21"/>
    <mergeCell ref="B22:C22"/>
    <mergeCell ref="B23:E23"/>
    <mergeCell ref="B24:C24"/>
    <mergeCell ref="B25:C25"/>
    <mergeCell ref="B26:E26"/>
    <mergeCell ref="B27:C27"/>
    <mergeCell ref="B28:E28"/>
    <mergeCell ref="B17:D17"/>
    <mergeCell ref="H6:I6"/>
    <mergeCell ref="G8:I8"/>
    <mergeCell ref="H9:I9"/>
    <mergeCell ref="P9:Q9"/>
    <mergeCell ref="H10:I10"/>
    <mergeCell ref="H11:I11"/>
    <mergeCell ref="H12:I12"/>
    <mergeCell ref="H13:I13"/>
    <mergeCell ref="B14:E14"/>
    <mergeCell ref="B15:E15"/>
    <mergeCell ref="B16:C16"/>
    <mergeCell ref="H5:I5"/>
    <mergeCell ref="C1:E1"/>
    <mergeCell ref="G1:I1"/>
    <mergeCell ref="B3:E3"/>
    <mergeCell ref="G3:I3"/>
    <mergeCell ref="H4:I4"/>
  </mergeCells>
  <conditionalFormatting sqref="B15:E33">
    <cfRule type="containsText" dxfId="12" priority="10" stopIfTrue="1" operator="containsText" text=" P ">
      <formula>NOT(ISERROR(SEARCH(" P ",B15)))</formula>
    </cfRule>
    <cfRule type="containsText" dxfId="11" priority="11" stopIfTrue="1" operator="containsText" text=" A ">
      <formula>NOT(ISERROR(SEARCH(" A ",B15)))</formula>
    </cfRule>
    <cfRule type="containsText" dxfId="10" priority="12" stopIfTrue="1" operator="containsText" text=" I ">
      <formula>NOT(ISERROR(SEARCH(" I ",B15)))</formula>
    </cfRule>
    <cfRule type="containsText" dxfId="9" priority="13" stopIfTrue="1" operator="containsText" text="Evaluation">
      <formula>NOT(ISERROR(SEARCH("Evaluation",B15)))</formula>
    </cfRule>
  </conditionalFormatting>
  <conditionalFormatting sqref="C5:D10">
    <cfRule type="containsText" dxfId="8" priority="9" operator="containsText" text="Evaluation">
      <formula>NOT(ISERROR(SEARCH("Evaluation",C5)))</formula>
    </cfRule>
  </conditionalFormatting>
  <conditionalFormatting sqref="C11:D11">
    <cfRule type="containsText" dxfId="7" priority="6" operator="containsText" text="Bon">
      <formula>NOT(ISERROR(SEARCH("Bon",C11)))</formula>
    </cfRule>
    <cfRule type="containsText" dxfId="6" priority="7" operator="containsText" text="Correct">
      <formula>NOT(ISERROR(SEARCH("Correct",C11)))</formula>
    </cfRule>
    <cfRule type="containsText" dxfId="5" priority="8" operator="containsText" text="Insuffisant">
      <formula>NOT(ISERROR(SEARCH("Insuffisant",C11)))</formula>
    </cfRule>
  </conditionalFormatting>
  <conditionalFormatting sqref="E11">
    <cfRule type="containsText" dxfId="4" priority="2" operator="containsText" text="Insuffisant">
      <formula>NOT(ISERROR(SEARCH("Insuffisant",E11)))</formula>
    </cfRule>
    <cfRule type="containsText" dxfId="3" priority="3" operator="containsText" text="limite">
      <formula>NOT(ISERROR(SEARCH("limite",E11)))</formula>
    </cfRule>
    <cfRule type="containsText" dxfId="2" priority="4" operator="containsText" text="Valide">
      <formula>NOT(ISERROR(SEARCH("Valide",E11)))</formula>
    </cfRule>
    <cfRule type="containsText" dxfId="1" priority="5" stopIfTrue="1" operator="containsText" text="Félicitations">
      <formula>NOT(ISERROR(SEARCH("Félicitations",E11)))</formula>
    </cfRule>
  </conditionalFormatting>
  <conditionalFormatting sqref="S10:T15">
    <cfRule type="containsText" dxfId="0" priority="1" operator="containsText" text="Evaluation">
      <formula>NOT(ISERROR(SEARCH("Evaluation",S10)))</formula>
    </cfRule>
  </conditionalFormatting>
  <dataValidations count="17">
    <dataValidation type="list" allowBlank="1" showInputMessage="1" showErrorMessage="1" sqref="D5:D10" xr:uid="{85B60A00-8C42-AA41-8FDB-53BA9B96EDA5}">
      <formula1>$U$2:$U$6</formula1>
    </dataValidation>
    <dataValidation type="list" allowBlank="1" showInputMessage="1" showErrorMessage="1" sqref="C5:C10" xr:uid="{D99AC7A6-6060-4A48-ACEE-E8BD3DBC9AE7}">
      <formula1>$T$2:$T$4</formula1>
    </dataValidation>
    <dataValidation type="list" allowBlank="1" showInputMessage="1" showErrorMessage="1" sqref="D30" xr:uid="{7C64F2E5-C7CF-2D40-B88D-AECB24FFE720}">
      <formula1>$N$41:$N$44</formula1>
    </dataValidation>
    <dataValidation type="list" allowBlank="1" showInputMessage="1" showErrorMessage="1" sqref="D33" xr:uid="{5226717B-54BF-824E-A1E1-E72DF8C19EC3}">
      <formula1>$N$49:$N$52</formula1>
    </dataValidation>
    <dataValidation type="list" allowBlank="1" showInputMessage="1" showErrorMessage="1" sqref="D32" xr:uid="{3E61EAD0-D050-8A40-91C1-0E289BCA14DC}">
      <formula1>$N$45:$N$48</formula1>
    </dataValidation>
    <dataValidation type="list" allowBlank="1" showInputMessage="1" showErrorMessage="1" sqref="D29" xr:uid="{EAFD605D-7BED-1546-9F87-1B4604FCE53C}">
      <formula1>$N$37:$N$40</formula1>
    </dataValidation>
    <dataValidation type="list" allowBlank="1" showInputMessage="1" showErrorMessage="1" sqref="D27" xr:uid="{AE45211D-3C78-AC41-A6D6-45FDEF090857}">
      <formula1>$N$33:$N$36</formula1>
    </dataValidation>
    <dataValidation type="list" allowBlank="1" showInputMessage="1" showErrorMessage="1" sqref="D25" xr:uid="{17824F68-7325-2441-BB9A-EA61120E8C78}">
      <formula1>$N$29:$N$32</formula1>
    </dataValidation>
    <dataValidation type="list" allowBlank="1" showInputMessage="1" showErrorMessage="1" sqref="D24" xr:uid="{DB0A4FF5-258B-BF4F-9DF7-E69D650B1AA0}">
      <formula1>$N$25:$N$28</formula1>
    </dataValidation>
    <dataValidation type="list" allowBlank="1" showInputMessage="1" showErrorMessage="1" sqref="D22" xr:uid="{0F997C29-27BE-F64B-80A5-A60C8FE9B01B}">
      <formula1>$N$21:$N$24</formula1>
    </dataValidation>
    <dataValidation type="list" allowBlank="1" showInputMessage="1" showErrorMessage="1" sqref="D21" xr:uid="{8D95D292-4894-DE4F-89B1-EA10FF2365F1}">
      <formula1>$N$17:$N$20</formula1>
    </dataValidation>
    <dataValidation type="list" allowBlank="1" showInputMessage="1" showErrorMessage="1" sqref="D20" xr:uid="{2324B12B-32A2-0B48-911F-A0719E9353BE}">
      <formula1>$N$13:$N$16</formula1>
    </dataValidation>
    <dataValidation type="list" allowBlank="1" showInputMessage="1" showErrorMessage="1" sqref="D19" xr:uid="{D89D0E1F-A458-404C-AA4A-ADDC1723CB2C}">
      <formula1>$N$9:$N$12</formula1>
    </dataValidation>
    <dataValidation type="list" allowBlank="1" showInputMessage="1" showErrorMessage="1" sqref="D18" xr:uid="{8CBE0A6D-9778-3943-8F2D-88A3F9FD3EEE}">
      <formula1>$N$5:$N$8</formula1>
    </dataValidation>
    <dataValidation type="list" allowBlank="1" showInputMessage="1" showErrorMessage="1" sqref="D16" xr:uid="{405AAB2F-EB2A-9841-A36B-21DD0A8ACA46}">
      <formula1>$N$1:$N$4</formula1>
    </dataValidation>
    <dataValidation allowBlank="1" showInputMessage="1" showErrorMessage="1" prompt="Commentaires éventuels_x000a_" sqref="E16:E22 E24:E25 E27 E29:E30 E32:E33" xr:uid="{5A732FBF-2BC0-9649-87A0-B41B02866721}"/>
    <dataValidation allowBlank="1" promptTitle="Test" prompt="Lorem ipsum_x000a_" sqref="D34:E39" xr:uid="{C11A589B-F7E6-7642-ACB7-79AB1A6350B3}"/>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49EC54D5F384C970ACD9244A4808D" ma:contentTypeVersion="11" ma:contentTypeDescription="Crée un document." ma:contentTypeScope="" ma:versionID="9179e7adea812248e4915545d92c9777">
  <xsd:schema xmlns:xsd="http://www.w3.org/2001/XMLSchema" xmlns:xs="http://www.w3.org/2001/XMLSchema" xmlns:p="http://schemas.microsoft.com/office/2006/metadata/properties" xmlns:ns2="6ffc6c26-89d5-4ec7-87f7-8e545b3b71af" xmlns:ns3="8cb045ca-cea7-4497-9fce-6a1c5dcc97da" targetNamespace="http://schemas.microsoft.com/office/2006/metadata/properties" ma:root="true" ma:fieldsID="5004996bc80a2fa84349ba7f4239f139" ns2:_="" ns3:_="">
    <xsd:import namespace="6ffc6c26-89d5-4ec7-87f7-8e545b3b71af"/>
    <xsd:import namespace="8cb045ca-cea7-4497-9fce-6a1c5dcc97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fc6c26-89d5-4ec7-87f7-8e545b3b7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b45d193-5b42-4305-841c-4832305a61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b045ca-cea7-4497-9fce-6a1c5dcc97d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eb434a-d195-4bcf-9416-3446977ed056}" ma:internalName="TaxCatchAll" ma:showField="CatchAllData" ma:web="8cb045ca-cea7-4497-9fce-6a1c5dcc97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b045ca-cea7-4497-9fce-6a1c5dcc97da" xsi:nil="true"/>
    <lcf76f155ced4ddcb4097134ff3c332f xmlns="6ffc6c26-89d5-4ec7-87f7-8e545b3b71a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7C8B43-317A-4F81-8E27-8058EA203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fc6c26-89d5-4ec7-87f7-8e545b3b71af"/>
    <ds:schemaRef ds:uri="8cb045ca-cea7-4497-9fce-6a1c5dcc9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2DE2E0-8951-47CD-9614-6014A69CD32A}">
  <ds:schemaRefs>
    <ds:schemaRef ds:uri="http://schemas.microsoft.com/sharepoint/v3/contenttype/forms"/>
  </ds:schemaRefs>
</ds:datastoreItem>
</file>

<file path=customXml/itemProps3.xml><?xml version="1.0" encoding="utf-8"?>
<ds:datastoreItem xmlns:ds="http://schemas.openxmlformats.org/officeDocument/2006/customXml" ds:itemID="{A1328046-2C90-44D9-8052-94C79378D42E}">
  <ds:schemaRefs>
    <ds:schemaRef ds:uri="6ffc6c26-89d5-4ec7-87f7-8e545b3b71af"/>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8cb045ca-cea7-4497-9fce-6a1c5dcc97d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Etudiant (1)</vt:lpstr>
      <vt:lpstr>Etudiant (2)</vt:lpstr>
      <vt:lpstr>Etudiant (3)</vt:lpstr>
      <vt:lpstr>Etudiant (4)</vt:lpstr>
      <vt:lpstr>Etudiant (5)</vt:lpstr>
      <vt:lpstr>Etudiant (6)</vt:lpstr>
      <vt:lpstr>Etudiant (7)</vt:lpstr>
      <vt:lpstr>Etudiant (8)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Clément CHARRA</dc:creator>
  <cp:keywords/>
  <dc:description/>
  <cp:lastModifiedBy>Jerome Beaugrand</cp:lastModifiedBy>
  <cp:revision/>
  <dcterms:created xsi:type="dcterms:W3CDTF">2022-03-03T06:29:38Z</dcterms:created>
  <dcterms:modified xsi:type="dcterms:W3CDTF">2023-11-01T07:04:11Z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0x0101007F049EC54D5F384C970ACD9244A4808D</vt:lpwstr>
  </property>
  <property fmtid="{D5CDD505-2E9C-101B-9397-08002B2CF9AE}" pid="3" name="MediaServiceImageTags">
    <vt:lpwstr/>
  </property>
</Properties>
</file>